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T:\Jobs\509311 - CIOS - Park House Redevelopment\09 Procurement &amp; contract\9.2 ITT &amp; pricing document\Pricing Template\"/>
    </mc:Choice>
  </mc:AlternateContent>
  <xr:revisionPtr revIDLastSave="0" documentId="13_ncr:1_{C1F88C03-B2AF-452A-84A7-DBDC81C550A9}" xr6:coauthVersionLast="47" xr6:coauthVersionMax="47" xr10:uidLastSave="{00000000-0000-0000-0000-000000000000}"/>
  <bookViews>
    <workbookView xWindow="-108" yWindow="-108" windowWidth="23256" windowHeight="13896" tabRatio="687" xr2:uid="{00000000-000D-0000-FFFF-FFFF00000000}"/>
  </bookViews>
  <sheets>
    <sheet name="Main Summary" sheetId="23" r:id="rId1"/>
    <sheet name="Summary 2.1" sheetId="26" r:id="rId2"/>
    <sheet name="Detailed 2.2" sheetId="27" r:id="rId3"/>
    <sheet name="2.3 Preliminaries" sheetId="38" r:id="rId4"/>
    <sheet name="2.4 Other costs" sheetId="39" r:id="rId5"/>
    <sheet name="2.5 Client Contingencies" sheetId="37" r:id="rId6"/>
  </sheets>
  <externalReferences>
    <externalReference r:id="rId7"/>
    <externalReference r:id="rId8"/>
    <externalReference r:id="rId9"/>
  </externalReferences>
  <definedNames>
    <definedName name="addresses" localSheetId="2">#N/A</definedName>
    <definedName name="addresses" localSheetId="0">#REF!</definedName>
    <definedName name="addresses" localSheetId="1">#REF!</definedName>
    <definedName name="addresses">#N/A</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 localSheetId="0">'[1]4'!$B$3</definedName>
    <definedName name="GFA">'[2]4'!$B$3</definedName>
    <definedName name="NIA" localSheetId="0">'[1]4'!$B$4</definedName>
    <definedName name="NIA">'[2]4'!$B$4</definedName>
    <definedName name="_xlnm.Print_Area" localSheetId="3">'2.3 Preliminaries'!$A$1:$N$531</definedName>
    <definedName name="_xlnm.Print_Area" localSheetId="4">'2.4 Other costs'!$A$1:$C$55</definedName>
    <definedName name="_xlnm.Print_Area" localSheetId="5">'2.5 Client Contingencies'!$A$1:$H$125</definedName>
    <definedName name="_xlnm.Print_Area" localSheetId="2">'Detailed 2.2'!$A$1:$G$282</definedName>
    <definedName name="_xlnm.Print_Area" localSheetId="0">'Main Summary'!$A$1:$H$42</definedName>
    <definedName name="_xlnm.Print_Area" localSheetId="1">'Summary 2.1'!$A$1:$D$64</definedName>
    <definedName name="_xlnm.Print_Titles" localSheetId="3">'2.3 Preliminaries'!$4:$12</definedName>
    <definedName name="_xlnm.Print_Titles" localSheetId="5">'2.5 Client Contingencies'!$2:$5</definedName>
    <definedName name="_xlnm.Print_Titles" localSheetId="2">'Detailed 2.2'!$4:$8</definedName>
    <definedName name="s_curve" localSheetId="2">#N/A</definedName>
    <definedName name="s_curve" localSheetId="0">#REF!</definedName>
    <definedName name="s_curve" localSheetId="1">#REF!</definedName>
    <definedName name="s_curve">#N/A</definedName>
    <definedName name="s_curves">[3]Cover!$C$65:$D$166</definedName>
    <definedName name="selectrange" localSheetId="2">#N/A</definedName>
    <definedName name="selectrange" localSheetId="0">#REF!</definedName>
    <definedName name="selectrange" localSheetId="1">#REF!</definedName>
    <definedName name="selectrange">#N/A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4" i="39" l="1"/>
  <c r="G26" i="23" s="1"/>
  <c r="A2" i="26"/>
  <c r="A2" i="27" s="1"/>
  <c r="M517" i="38"/>
  <c r="L517" i="38"/>
  <c r="F17" i="27"/>
  <c r="A2" i="37"/>
  <c r="A3" i="39"/>
  <c r="A1" i="39"/>
  <c r="F50" i="27"/>
  <c r="F49" i="27"/>
  <c r="B3" i="38"/>
  <c r="B2" i="38"/>
  <c r="B1" i="38"/>
  <c r="A1" i="27"/>
  <c r="A1" i="26"/>
  <c r="A1" i="37"/>
  <c r="G97" i="37"/>
  <c r="G102" i="37" s="1"/>
  <c r="G119" i="37" s="1"/>
  <c r="G84" i="37"/>
  <c r="G87" i="37" s="1"/>
  <c r="G117" i="37" s="1"/>
  <c r="G71" i="37"/>
  <c r="G74" i="37" s="1"/>
  <c r="G115" i="37" s="1"/>
  <c r="E55" i="37"/>
  <c r="E56" i="37" s="1"/>
  <c r="E51" i="37"/>
  <c r="G51" i="37" s="1"/>
  <c r="G50" i="37"/>
  <c r="E47" i="37"/>
  <c r="G47" i="37" s="1"/>
  <c r="G46" i="37"/>
  <c r="E34" i="37"/>
  <c r="E35" i="37" s="1"/>
  <c r="E30" i="37"/>
  <c r="E31" i="37" s="1"/>
  <c r="G31" i="37" s="1"/>
  <c r="G29" i="37"/>
  <c r="G26" i="37"/>
  <c r="G25" i="37"/>
  <c r="G13" i="37"/>
  <c r="G111" i="37" s="1"/>
  <c r="A3" i="27"/>
  <c r="A3" i="26"/>
  <c r="F233" i="27"/>
  <c r="C52" i="26" s="1"/>
  <c r="F74" i="27"/>
  <c r="F73" i="27"/>
  <c r="F201" i="27"/>
  <c r="F121" i="27"/>
  <c r="C28" i="26" s="1"/>
  <c r="F203" i="27"/>
  <c r="F202" i="27"/>
  <c r="F200" i="27"/>
  <c r="F72" i="27"/>
  <c r="F257" i="27"/>
  <c r="D4" i="27"/>
  <c r="B75" i="26"/>
  <c r="B73" i="26"/>
  <c r="B71" i="26"/>
  <c r="B69" i="26"/>
  <c r="B67" i="26"/>
  <c r="F268" i="27"/>
  <c r="F252" i="27"/>
  <c r="C54" i="26" s="1"/>
  <c r="F94" i="27"/>
  <c r="C24" i="26" s="1"/>
  <c r="G55" i="37" l="1"/>
  <c r="E52" i="37"/>
  <c r="G52" i="37" s="1"/>
  <c r="G34" i="37"/>
  <c r="M520" i="38"/>
  <c r="M523" i="38" s="1"/>
  <c r="G20" i="23" s="1"/>
  <c r="F102" i="27"/>
  <c r="C26" i="26" s="1"/>
  <c r="F37" i="27"/>
  <c r="C9" i="26" s="1"/>
  <c r="F77" i="27"/>
  <c r="C20" i="26" s="1"/>
  <c r="F176" i="27"/>
  <c r="C38" i="26" s="1"/>
  <c r="F209" i="27"/>
  <c r="C48" i="26" s="1"/>
  <c r="F281" i="27"/>
  <c r="C62" i="26" s="1"/>
  <c r="F217" i="27"/>
  <c r="C50" i="26" s="1"/>
  <c r="F139" i="27"/>
  <c r="C30" i="26" s="1"/>
  <c r="F263" i="27"/>
  <c r="C58" i="26" s="1"/>
  <c r="F187" i="27"/>
  <c r="C40" i="26" s="1"/>
  <c r="F271" i="27"/>
  <c r="C60" i="26" s="1"/>
  <c r="F195" i="27"/>
  <c r="C44" i="26" s="1"/>
  <c r="F162" i="27"/>
  <c r="C36" i="26" s="1"/>
  <c r="F87" i="27"/>
  <c r="C22" i="26" s="1"/>
  <c r="F151" i="27"/>
  <c r="C32" i="26" s="1"/>
  <c r="F65" i="27"/>
  <c r="C18" i="26" s="1"/>
  <c r="F52" i="27"/>
  <c r="C14" i="26" s="1"/>
  <c r="E36" i="37"/>
  <c r="G36" i="37" s="1"/>
  <c r="G35" i="37"/>
  <c r="E57" i="37"/>
  <c r="G57" i="37" s="1"/>
  <c r="G56" i="37"/>
  <c r="G30" i="37"/>
  <c r="G60" i="37" l="1"/>
  <c r="G113" i="37" s="1"/>
  <c r="G124" i="37" s="1"/>
  <c r="G37" i="23" s="1"/>
  <c r="C42" i="26"/>
  <c r="C12" i="26"/>
  <c r="C46" i="26"/>
  <c r="C56" i="26"/>
  <c r="C34" i="26"/>
  <c r="C16" i="26"/>
  <c r="C64" i="26" l="1"/>
  <c r="C65" i="26"/>
  <c r="C71" i="26" s="1"/>
  <c r="G12" i="23" l="1"/>
  <c r="G16" i="23" s="1"/>
  <c r="G23" i="23" s="1"/>
  <c r="G29" i="23" s="1"/>
  <c r="G31" i="23" s="1"/>
  <c r="G34" i="23" s="1"/>
  <c r="G41" i="23" s="1"/>
  <c r="C67" i="26"/>
  <c r="C73" i="26"/>
  <c r="C69" i="26"/>
  <c r="C77" i="26"/>
  <c r="C75" i="26" l="1"/>
</calcChain>
</file>

<file path=xl/sharedStrings.xml><?xml version="1.0" encoding="utf-8"?>
<sst xmlns="http://schemas.openxmlformats.org/spreadsheetml/2006/main" count="848" uniqueCount="569">
  <si>
    <t>Brynsworthy Reconfiguration Works</t>
  </si>
  <si>
    <t>Contract Sum Analysis</t>
  </si>
  <si>
    <t>Overall Price Summary</t>
  </si>
  <si>
    <t>Pricing Summary</t>
  </si>
  <si>
    <t>£</t>
  </si>
  <si>
    <t>Building Works</t>
  </si>
  <si>
    <t>Net Construction Cost</t>
  </si>
  <si>
    <t>Preliminaries</t>
  </si>
  <si>
    <t>Sub-Total</t>
  </si>
  <si>
    <t>Other Costs/Provisional Sums</t>
  </si>
  <si>
    <t>Sub - Total</t>
  </si>
  <si>
    <t>Overheads and profit</t>
  </si>
  <si>
    <t>@</t>
  </si>
  <si>
    <t>Risk Contingencies</t>
  </si>
  <si>
    <t>Client Risk Contingencies &amp; Dayworks</t>
  </si>
  <si>
    <t>Total - Carried to Tender</t>
  </si>
  <si>
    <t>Notes:</t>
  </si>
  <si>
    <t>ELEMENT PRICING SUMMARY</t>
  </si>
  <si>
    <t>Ref</t>
  </si>
  <si>
    <t>Description</t>
  </si>
  <si>
    <t>Elemental Total £</t>
  </si>
  <si>
    <t>(0-)</t>
  </si>
  <si>
    <t>Demolition &amp; Alterations</t>
  </si>
  <si>
    <t>(1-)</t>
  </si>
  <si>
    <t>SUBSTRUCTURE</t>
  </si>
  <si>
    <t>1A</t>
  </si>
  <si>
    <t>Substructure</t>
  </si>
  <si>
    <t>(2-)</t>
  </si>
  <si>
    <t>SUPERSTRUCTURE</t>
  </si>
  <si>
    <t>2A</t>
  </si>
  <si>
    <t>Frame</t>
  </si>
  <si>
    <t>2B</t>
  </si>
  <si>
    <t>Upper Floors</t>
  </si>
  <si>
    <t>2C</t>
  </si>
  <si>
    <t>Roof</t>
  </si>
  <si>
    <t>2D</t>
  </si>
  <si>
    <t>Stairs</t>
  </si>
  <si>
    <t>2E</t>
  </si>
  <si>
    <t>External Walls</t>
  </si>
  <si>
    <t>2F</t>
  </si>
  <si>
    <t>Windows and External Doors</t>
  </si>
  <si>
    <t>2G</t>
  </si>
  <si>
    <t>Internal Walls and Partitions</t>
  </si>
  <si>
    <t>2H</t>
  </si>
  <si>
    <t>Internal Doors</t>
  </si>
  <si>
    <t>(3-)</t>
  </si>
  <si>
    <t>Internal Finishes</t>
  </si>
  <si>
    <t>3A</t>
  </si>
  <si>
    <t>Wall Finishes</t>
  </si>
  <si>
    <t>3B</t>
  </si>
  <si>
    <t>Floor Finishes</t>
  </si>
  <si>
    <t>3C</t>
  </si>
  <si>
    <t>Ceiling Finishes</t>
  </si>
  <si>
    <t>(4-)</t>
  </si>
  <si>
    <t>Fixtures &amp; Fittings</t>
  </si>
  <si>
    <t>4A</t>
  </si>
  <si>
    <t>Furniture</t>
  </si>
  <si>
    <t>(5-)</t>
  </si>
  <si>
    <t>Services</t>
  </si>
  <si>
    <t>5A</t>
  </si>
  <si>
    <t>Sanitary Fittings</t>
  </si>
  <si>
    <t>5C</t>
  </si>
  <si>
    <t>Disposal Installations</t>
  </si>
  <si>
    <t>5F</t>
  </si>
  <si>
    <t>Mechanical Installations</t>
  </si>
  <si>
    <t>5H</t>
  </si>
  <si>
    <t>Electrical Installations</t>
  </si>
  <si>
    <t>(7-)</t>
  </si>
  <si>
    <t>External Works</t>
  </si>
  <si>
    <t>7A</t>
  </si>
  <si>
    <t>Site Works</t>
  </si>
  <si>
    <t>7B</t>
  </si>
  <si>
    <t>Drainage</t>
  </si>
  <si>
    <t>7C</t>
  </si>
  <si>
    <t>External Services</t>
  </si>
  <si>
    <t>TOTAL ELEMENTAL BUILDING PRICE - TO MAIN SUMMARY</t>
  </si>
  <si>
    <t>TOTAL ELEMENTAL BUILDING COST</t>
  </si>
  <si>
    <t>TOTAL BUILDING COST (3Q 2017 Price Base)</t>
  </si>
  <si>
    <t>Extension:</t>
  </si>
  <si>
    <t>ELEMENT PRICING DETAILS</t>
  </si>
  <si>
    <t>GIFA:</t>
  </si>
  <si>
    <t>Quantity</t>
  </si>
  <si>
    <t>Unit</t>
  </si>
  <si>
    <t>Rate</t>
  </si>
  <si>
    <t>Total £</t>
  </si>
  <si>
    <t>0A</t>
  </si>
  <si>
    <t>DEMOLITIONS AND ALTERATIONS</t>
  </si>
  <si>
    <t>a</t>
  </si>
  <si>
    <t>b</t>
  </si>
  <si>
    <t>c</t>
  </si>
  <si>
    <t>d</t>
  </si>
  <si>
    <t>e</t>
  </si>
  <si>
    <t>Other works:</t>
  </si>
  <si>
    <t>To Summary £</t>
  </si>
  <si>
    <t>f</t>
  </si>
  <si>
    <t>Other Works</t>
  </si>
  <si>
    <t>FRAME</t>
  </si>
  <si>
    <t>g</t>
  </si>
  <si>
    <t>h</t>
  </si>
  <si>
    <t>i</t>
  </si>
  <si>
    <t>j</t>
  </si>
  <si>
    <t>k</t>
  </si>
  <si>
    <t>l</t>
  </si>
  <si>
    <t>m</t>
  </si>
  <si>
    <t>n</t>
  </si>
  <si>
    <t>o</t>
  </si>
  <si>
    <t>UPPER FLOORS</t>
  </si>
  <si>
    <t>ROOF</t>
  </si>
  <si>
    <t>STAIRS</t>
  </si>
  <si>
    <t>EXTERNAL WALLS</t>
  </si>
  <si>
    <t>WINDOWS AND EXTERNAL DOORS</t>
  </si>
  <si>
    <t>INTERNAL WALLS AND PARTITIONS</t>
  </si>
  <si>
    <t>INTERNAL DOORS</t>
  </si>
  <si>
    <t xml:space="preserve">WALL FINISHES </t>
  </si>
  <si>
    <t>FLOOR FINISHES</t>
  </si>
  <si>
    <t>CEILING FINISHES</t>
  </si>
  <si>
    <t>FITTINGS AND FURNISHINGS</t>
  </si>
  <si>
    <t>SANITARY APPLIANCES</t>
  </si>
  <si>
    <t>WCs</t>
  </si>
  <si>
    <t>Mirrors</t>
  </si>
  <si>
    <t>Above ground drainage to sanitary goods</t>
  </si>
  <si>
    <t>MECHANICAL INSTALLATIONS</t>
  </si>
  <si>
    <t>ELECTRICAL INSTALLATIONS</t>
  </si>
  <si>
    <t>p</t>
  </si>
  <si>
    <t>q</t>
  </si>
  <si>
    <t>SITE WORKS</t>
  </si>
  <si>
    <t>DRAINAGE</t>
  </si>
  <si>
    <t>EXTERNAL SERVICES</t>
  </si>
  <si>
    <t>Water</t>
  </si>
  <si>
    <t>2.3</t>
  </si>
  <si>
    <t>PRELIMINARIES PRICE DETAILS</t>
  </si>
  <si>
    <t>Main Works</t>
  </si>
  <si>
    <t>Time</t>
  </si>
  <si>
    <t>Fixed</t>
  </si>
  <si>
    <t>Related</t>
  </si>
  <si>
    <t>Cost</t>
  </si>
  <si>
    <t>A10: Project particulars</t>
  </si>
  <si>
    <t>Contractor to detail:</t>
  </si>
  <si>
    <t>A11: Drawings</t>
  </si>
  <si>
    <t>A12: The site / existing buildings</t>
  </si>
  <si>
    <t>A13: Description of the work</t>
  </si>
  <si>
    <t>A20: The Contract / sub-contract</t>
  </si>
  <si>
    <t>Conditions of contract</t>
  </si>
  <si>
    <t>Standard conditions</t>
  </si>
  <si>
    <t>Amendments to conditions / new conditions</t>
  </si>
  <si>
    <t>Appendix insertions</t>
  </si>
  <si>
    <t>Insurances</t>
  </si>
  <si>
    <t xml:space="preserve">Performance bond </t>
  </si>
  <si>
    <t>Design warranties and associated guarantees</t>
  </si>
  <si>
    <t>Other (Contractor to detail):</t>
  </si>
  <si>
    <t>A30: Employer's requirements : Tendering / sub-letting / supply</t>
  </si>
  <si>
    <t>A31: Employer's requirements : Provision, content, and use of documents</t>
  </si>
  <si>
    <t>A32: Employer's Requirements : Management of the works</t>
  </si>
  <si>
    <t>Considerate constructors scheme</t>
  </si>
  <si>
    <t>Photographs</t>
  </si>
  <si>
    <t>A33: Employer's Requirements : Quality standards / control</t>
  </si>
  <si>
    <t>Samples</t>
  </si>
  <si>
    <t>Establishing quality standards</t>
  </si>
  <si>
    <t>Contractor's attendance during maintenance period</t>
  </si>
  <si>
    <t>Contractor's commissioning</t>
  </si>
  <si>
    <t>Employer's acceptance testing</t>
  </si>
  <si>
    <t>A34: Employer's Requirements : Security / Safety / Protection</t>
  </si>
  <si>
    <t>Identification</t>
  </si>
  <si>
    <t>Construction (Design &amp; Management) Regulations</t>
  </si>
  <si>
    <t>Security</t>
  </si>
  <si>
    <t>Safety Health &amp; Welfare</t>
  </si>
  <si>
    <t>Noise, nuisance and pollution control</t>
  </si>
  <si>
    <t>Fire prevention</t>
  </si>
  <si>
    <t>Fire escapes</t>
  </si>
  <si>
    <t>Protection of the Works and existing features</t>
  </si>
  <si>
    <t>Access routes</t>
  </si>
  <si>
    <t>A34: Employer's Requirements : Security / Safety / Protection (Cont'd)</t>
  </si>
  <si>
    <t>Maintenance of public and private roads</t>
  </si>
  <si>
    <t>Maintain existing services</t>
  </si>
  <si>
    <t>Services shutdowns</t>
  </si>
  <si>
    <t>A35: Employer's Requirements : Specific limitations on method/ sequence/ timing</t>
  </si>
  <si>
    <t>Method and sequence of work</t>
  </si>
  <si>
    <t>Access to Site</t>
  </si>
  <si>
    <t>Use of the Site</t>
  </si>
  <si>
    <t>Rubbish disposal</t>
  </si>
  <si>
    <t>Working hours</t>
  </si>
  <si>
    <t>Secure accommodation for Employer supplied fittings</t>
  </si>
  <si>
    <t>Work outside normal working hours</t>
  </si>
  <si>
    <t>Works outside the boundary of the Site</t>
  </si>
  <si>
    <t>A36: Employer's Requirements : Facilities / Temporary work / Services</t>
  </si>
  <si>
    <t>Temporary accommodation for the Contractor</t>
  </si>
  <si>
    <t>Temporary toilet facilities</t>
  </si>
  <si>
    <t>Temporary accommodation and facilities for the Employer</t>
  </si>
  <si>
    <t>Nameboard</t>
  </si>
  <si>
    <t>Signage</t>
  </si>
  <si>
    <t>Protective clothing</t>
  </si>
  <si>
    <t>Hoardings, fences and screens</t>
  </si>
  <si>
    <t>A36: Employer's Requirements : Facilities / Temporary work / Services Cont'd</t>
  </si>
  <si>
    <t>Temporary scaffolds</t>
  </si>
  <si>
    <t>Lighting and power for the Works</t>
  </si>
  <si>
    <t>Temporary water</t>
  </si>
  <si>
    <t>Temporary water disposal</t>
  </si>
  <si>
    <t>Telephone connection</t>
  </si>
  <si>
    <t>Drying out</t>
  </si>
  <si>
    <t>A37: Employer's Requirements : Operation / Maintenance of finished building</t>
  </si>
  <si>
    <t>Project building manual</t>
  </si>
  <si>
    <t>Training Employer's staff</t>
  </si>
  <si>
    <t>A40: Contractor's general cost items : Management and staff</t>
  </si>
  <si>
    <t xml:space="preserve">Off site management is to be included in the overheads component </t>
  </si>
  <si>
    <t>of the margin.</t>
  </si>
  <si>
    <t>Site management:</t>
  </si>
  <si>
    <t>% on job</t>
  </si>
  <si>
    <t>From</t>
  </si>
  <si>
    <t>To</t>
  </si>
  <si>
    <t>Weeks</t>
  </si>
  <si>
    <t>week</t>
  </si>
  <si>
    <t>£/wk.</t>
  </si>
  <si>
    <t>Area contracts manager</t>
  </si>
  <si>
    <t>Contracts manager</t>
  </si>
  <si>
    <t>Project manager</t>
  </si>
  <si>
    <t>Design &amp; build co-ordinator</t>
  </si>
  <si>
    <t>Senior agent</t>
  </si>
  <si>
    <t>Agent</t>
  </si>
  <si>
    <t>General foreman</t>
  </si>
  <si>
    <t>Trades foreman</t>
  </si>
  <si>
    <t>Senior engineer</t>
  </si>
  <si>
    <t>Engineer</t>
  </si>
  <si>
    <t>services co-ordinator</t>
  </si>
  <si>
    <t>Senior quantity surveyor</t>
  </si>
  <si>
    <t>Quantity surveyor</t>
  </si>
  <si>
    <t>Assistant quantity surveyor</t>
  </si>
  <si>
    <t>Planner</t>
  </si>
  <si>
    <t>M&amp;E co-ordinator</t>
  </si>
  <si>
    <t>Typist / secretary</t>
  </si>
  <si>
    <t>Staff overtime</t>
  </si>
  <si>
    <t>Site labour:</t>
  </si>
  <si>
    <t>Attendant labourers</t>
  </si>
  <si>
    <t>Non productive labourers</t>
  </si>
  <si>
    <t>Gateman</t>
  </si>
  <si>
    <t>Chainman</t>
  </si>
  <si>
    <t>Banksman</t>
  </si>
  <si>
    <t>Storeman</t>
  </si>
  <si>
    <t>Unloading</t>
  </si>
  <si>
    <t>Plant drivers</t>
  </si>
  <si>
    <t>Hoist operators</t>
  </si>
  <si>
    <t>Increased staff costs</t>
  </si>
  <si>
    <t>A41: Contractor's general cost items : Site accommodation</t>
  </si>
  <si>
    <t>Hutting</t>
  </si>
  <si>
    <t>Size</t>
  </si>
  <si>
    <t>Offices #1</t>
  </si>
  <si>
    <t>Offices #2</t>
  </si>
  <si>
    <t>Offices #3</t>
  </si>
  <si>
    <t>Canteen</t>
  </si>
  <si>
    <t>Messing</t>
  </si>
  <si>
    <t>Lockers / drying</t>
  </si>
  <si>
    <t>Stores #1</t>
  </si>
  <si>
    <t>Stores #2</t>
  </si>
  <si>
    <t>Stores #3</t>
  </si>
  <si>
    <t>Secure stores</t>
  </si>
  <si>
    <t>Containers #1</t>
  </si>
  <si>
    <t>Containers #2</t>
  </si>
  <si>
    <t>Toilets #1</t>
  </si>
  <si>
    <t>Toilets #2</t>
  </si>
  <si>
    <t>Stairs / access</t>
  </si>
  <si>
    <t>Set up / dismantle</t>
  </si>
  <si>
    <t>Re-location to suit works</t>
  </si>
  <si>
    <t>Temporary drainage</t>
  </si>
  <si>
    <t>Temporary plumbing</t>
  </si>
  <si>
    <t>Temporary heating</t>
  </si>
  <si>
    <t>Equipment:</t>
  </si>
  <si>
    <t>Photocopier</t>
  </si>
  <si>
    <t>Fax</t>
  </si>
  <si>
    <t>Alarms</t>
  </si>
  <si>
    <t>Computers</t>
  </si>
  <si>
    <t>A42: Contractor's general cost items : Services and facilities</t>
  </si>
  <si>
    <t>Weeks /</t>
  </si>
  <si>
    <t>Visits</t>
  </si>
  <si>
    <t>Power and lighting</t>
  </si>
  <si>
    <t>Temporary switchgear / housing / builder's work</t>
  </si>
  <si>
    <t>Mains connection / supply / meter</t>
  </si>
  <si>
    <t>Mains cable / distribution / amendments</t>
  </si>
  <si>
    <t>Lighting / Floodlighting</t>
  </si>
  <si>
    <t>Transformers / Outlets</t>
  </si>
  <si>
    <t>Consumption</t>
  </si>
  <si>
    <t>Fuel</t>
  </si>
  <si>
    <t>Connections / meters / builder's work</t>
  </si>
  <si>
    <t>Plumbing / hoses / tanks / amendments</t>
  </si>
  <si>
    <t>Consumption / fees / charges</t>
  </si>
  <si>
    <t>Connection</t>
  </si>
  <si>
    <t>Cesspits / settlement tanks</t>
  </si>
  <si>
    <t>Temporary gutters / down pipes / amendments</t>
  </si>
  <si>
    <t>Cleaning on completion</t>
  </si>
  <si>
    <t>Telephone and administration</t>
  </si>
  <si>
    <t>Installation</t>
  </si>
  <si>
    <t>Rental</t>
  </si>
  <si>
    <t>Calls</t>
  </si>
  <si>
    <t>Consumables</t>
  </si>
  <si>
    <t>Disconnection</t>
  </si>
  <si>
    <t>Safety, health, and welfare</t>
  </si>
  <si>
    <t>HSE requirements</t>
  </si>
  <si>
    <t>CDM requirements</t>
  </si>
  <si>
    <t>Storage of materials</t>
  </si>
  <si>
    <t>Bins</t>
  </si>
  <si>
    <t>Skips</t>
  </si>
  <si>
    <t>Lorry hire</t>
  </si>
  <si>
    <t>Cleaning</t>
  </si>
  <si>
    <t>During the course of the works</t>
  </si>
  <si>
    <t>Final clean</t>
  </si>
  <si>
    <t>Contract cleaners</t>
  </si>
  <si>
    <t>Heating</t>
  </si>
  <si>
    <t>Dehumidifier</t>
  </si>
  <si>
    <t>Protection of work in all sections</t>
  </si>
  <si>
    <t>Floors</t>
  </si>
  <si>
    <t>Joinery</t>
  </si>
  <si>
    <t>Fittings</t>
  </si>
  <si>
    <t>Windows</t>
  </si>
  <si>
    <t>Existing trees / feature</t>
  </si>
  <si>
    <t>Adjacent property</t>
  </si>
  <si>
    <t>Other</t>
  </si>
  <si>
    <t>Fire precautions</t>
  </si>
  <si>
    <t>Fire stands</t>
  </si>
  <si>
    <t>Fire extinguishers</t>
  </si>
  <si>
    <t>Maintain public and private roads</t>
  </si>
  <si>
    <t>Cleaning roads / pavements</t>
  </si>
  <si>
    <t>Reinstatement of roads / pavements</t>
  </si>
  <si>
    <t>Small plant and tools</t>
  </si>
  <si>
    <t>Site consumable and expenses</t>
  </si>
  <si>
    <t>Setting out</t>
  </si>
  <si>
    <t>Surveying equipment</t>
  </si>
  <si>
    <t>Datum levels and pegs</t>
  </si>
  <si>
    <t>A43: Contractor's general cost items : Mechanical plant</t>
  </si>
  <si>
    <t>Cranes</t>
  </si>
  <si>
    <t>Static cranes</t>
  </si>
  <si>
    <t>erection</t>
  </si>
  <si>
    <t>hire</t>
  </si>
  <si>
    <t>removal</t>
  </si>
  <si>
    <t>base or foundation</t>
  </si>
  <si>
    <t>Mobile cranes</t>
  </si>
  <si>
    <t>Hoists</t>
  </si>
  <si>
    <t>Personnel transport</t>
  </si>
  <si>
    <t>Transport</t>
  </si>
  <si>
    <t>Forklift</t>
  </si>
  <si>
    <t>Dumper</t>
  </si>
  <si>
    <t>Vans</t>
  </si>
  <si>
    <t>Earthmoving plant</t>
  </si>
  <si>
    <t>Concrete plant</t>
  </si>
  <si>
    <t>Mixers</t>
  </si>
  <si>
    <t>Pumps</t>
  </si>
  <si>
    <t>Vibrators</t>
  </si>
  <si>
    <t>Piling plant</t>
  </si>
  <si>
    <t>Paving and surfacing plant</t>
  </si>
  <si>
    <t>Compressors</t>
  </si>
  <si>
    <t>A44: Contractor's general cost items : Temporary works</t>
  </si>
  <si>
    <t>Temporary roads</t>
  </si>
  <si>
    <t>Temporary walkways</t>
  </si>
  <si>
    <t>Access scaffolding</t>
  </si>
  <si>
    <t>Safety</t>
  </si>
  <si>
    <t>roof edge rails</t>
  </si>
  <si>
    <t>handrails and stairs</t>
  </si>
  <si>
    <t>hoist protection</t>
  </si>
  <si>
    <t>other</t>
  </si>
  <si>
    <t>External</t>
  </si>
  <si>
    <t>slabs</t>
  </si>
  <si>
    <t>columns</t>
  </si>
  <si>
    <t>beams</t>
  </si>
  <si>
    <t>walls</t>
  </si>
  <si>
    <t>fees and licenses</t>
  </si>
  <si>
    <t>Internal</t>
  </si>
  <si>
    <t>generally</t>
  </si>
  <si>
    <t>trestles and boards</t>
  </si>
  <si>
    <t>lift shafts</t>
  </si>
  <si>
    <t>stairwells</t>
  </si>
  <si>
    <t>ceilings</t>
  </si>
  <si>
    <t>towers</t>
  </si>
  <si>
    <t>scissor lifts</t>
  </si>
  <si>
    <t>Support scaffolding and propping</t>
  </si>
  <si>
    <t>Hoardings, screens, fencing etc.</t>
  </si>
  <si>
    <t>Hoarding</t>
  </si>
  <si>
    <t>Temporary fencing</t>
  </si>
  <si>
    <t>Compound fencing</t>
  </si>
  <si>
    <t>Hardstanding's</t>
  </si>
  <si>
    <t>Traffic regulations</t>
  </si>
  <si>
    <t>Winter working / weather protection</t>
  </si>
  <si>
    <t>Fire protection</t>
  </si>
  <si>
    <t>A50: Work / Materials by the Employer</t>
  </si>
  <si>
    <t>Work by others directly employed by the Employer</t>
  </si>
  <si>
    <t>Attendance on others directly employed by the Employer</t>
  </si>
  <si>
    <t>Materials provided by or on behalf of the Employer</t>
  </si>
  <si>
    <t>A51: Nominated subcontractors</t>
  </si>
  <si>
    <t>Contractor to detail</t>
  </si>
  <si>
    <t>A52: Nominated suppliers</t>
  </si>
  <si>
    <t>A53: Work by statutory authorities</t>
  </si>
  <si>
    <t>A54: Provisional work</t>
  </si>
  <si>
    <t>Not applicable - provisional work will be detailed in the measured sections</t>
  </si>
  <si>
    <t>A55: Dayworks</t>
  </si>
  <si>
    <t>Not applicable - see separate section for pricing of dayworks</t>
  </si>
  <si>
    <t xml:space="preserve">Sub Totals £  </t>
  </si>
  <si>
    <t>Notes</t>
  </si>
  <si>
    <t>Tenderers are to provide an analysis of their tendered preliminaries in this format to facilitate comparison of bids on a like basis.</t>
  </si>
  <si>
    <t>The schedule is not exhaustive and tenderers are free to expand (BUT NOT REDUCE) the analysis to suit their bid.  Copies of the analysis are available electronically in Excel format.</t>
  </si>
  <si>
    <t>Total</t>
  </si>
  <si>
    <t>Total to Summary</t>
  </si>
  <si>
    <t>OTHER COSTS/PROVISIONAL SUMS</t>
  </si>
  <si>
    <t>Other Costs</t>
  </si>
  <si>
    <t>Provisional Sums</t>
  </si>
  <si>
    <t>Other Costs - Contractor to detail:</t>
  </si>
  <si>
    <t>1.</t>
  </si>
  <si>
    <t>2.</t>
  </si>
  <si>
    <t>3.</t>
  </si>
  <si>
    <t>4.</t>
  </si>
  <si>
    <t>5.</t>
  </si>
  <si>
    <t>6.</t>
  </si>
  <si>
    <t>2.6</t>
  </si>
  <si>
    <t>Contingencies and Dayworks</t>
  </si>
  <si>
    <t>CONTINGENCIES</t>
  </si>
  <si>
    <t>Provide the following provisional sum for CONTINGENCIES</t>
  </si>
  <si>
    <t>Total Contingencies to Collection £</t>
  </si>
  <si>
    <t>DAYWORKS - LABOUR</t>
  </si>
  <si>
    <t>Price the following hourly base rates for dayworks undertaken before the date of Completion</t>
  </si>
  <si>
    <t>Grade</t>
  </si>
  <si>
    <t>Hours</t>
  </si>
  <si>
    <t>All In Rate</t>
  </si>
  <si>
    <t>£/hr</t>
  </si>
  <si>
    <t>Building Craft Operative</t>
  </si>
  <si>
    <t>Building General Operative</t>
  </si>
  <si>
    <t>Mechanical</t>
  </si>
  <si>
    <t>Charge hand</t>
  </si>
  <si>
    <t>Plumber/ Engineer</t>
  </si>
  <si>
    <t>Apprentice</t>
  </si>
  <si>
    <t>Electrician</t>
  </si>
  <si>
    <t>Approved electrician</t>
  </si>
  <si>
    <t>Price the following hourly base rates for dayworks undertaken after the date of Completion</t>
  </si>
  <si>
    <t>Total Dayworks - Labour to Collection £</t>
  </si>
  <si>
    <t>DAYWORKS - MATERIALS AND GOODS</t>
  </si>
  <si>
    <t>Provide the following provisional sum for the supply of MATERIALS AND GOODS</t>
  </si>
  <si>
    <t>ADD</t>
  </si>
  <si>
    <t>Percentage for incidental costs, overheads, and profit whether before or after Completion</t>
  </si>
  <si>
    <t>Total Dayworks - Materials and Goods to Collection £</t>
  </si>
  <si>
    <t>DAYWORKS - PLANT</t>
  </si>
  <si>
    <t>Provide the following provisional sum for supply of PLANT and associated consumables</t>
  </si>
  <si>
    <t>Total Dayworks - Plant to Collection £</t>
  </si>
  <si>
    <t>SUBCONTRACTORS AND SUPPLIERS</t>
  </si>
  <si>
    <t>Provide the following provisional sum for WORKS BY SUBCONTRACTORS / SUPPLIERS</t>
  </si>
  <si>
    <t>Note:</t>
  </si>
  <si>
    <t>The percentage inserted here should represent that included in the Contract pricing and will be used for all variations and the like where the works are valued on a quotation or invoice from a subcontractor or supplier</t>
  </si>
  <si>
    <t>Total Subcontractors and Suppliers to Collection £</t>
  </si>
  <si>
    <t>COLLECTION</t>
  </si>
  <si>
    <t>Contingencies</t>
  </si>
  <si>
    <t>Dayworks - Labour</t>
  </si>
  <si>
    <t>Dayworks - Materials and Goods</t>
  </si>
  <si>
    <t>Dayworks - Plant</t>
  </si>
  <si>
    <t>Subcontractors and Suppliers</t>
  </si>
  <si>
    <t>CONTINGENCIES AND DAYWORKS TO GENERAL SUMMARY £</t>
  </si>
  <si>
    <t>Council of the Isles of Scilly</t>
  </si>
  <si>
    <t>Park House Redevelopment Works</t>
  </si>
  <si>
    <t>Tenderers are to note that this is a pricing template. It is the tenderer's responsibility to ensure that all items on the design and specifcation provided by the design team are included in the tender return figure. Any items not on the pricing template but on the drawings should be included, and the design and specification takes precedence over this pricing template</t>
  </si>
  <si>
    <t>Remove all existing fitted furniture, kitchen units, worktops, shevling and dado trunking.</t>
  </si>
  <si>
    <t xml:space="preserve">Make good all wall surfaces behind removed items, including filling holes and preparing for new finishes </t>
  </si>
  <si>
    <t xml:space="preserve">Remove all existing sanitaryware and associated IPS panelling where present. </t>
  </si>
  <si>
    <t xml:space="preserve">Strip out surplus surface-mounted fixtures and fittings (e.g. hooks, boards, brackets, redundant services) from existing walls. </t>
  </si>
  <si>
    <t>Make good all substrate areas</t>
  </si>
  <si>
    <t>Remove all existing ceilings (including suspended grid systems, tiles, light fittings, and bulkheads) to full height unless otherwise indicated on the drawings. Expose soffit ready for new ceiling as per the RCP</t>
  </si>
  <si>
    <t xml:space="preserve">Remove existing internal partitions and associated bulkheads as indicated on the drawings. </t>
  </si>
  <si>
    <t>Make good floor, ceiling and abutting wall junctions</t>
  </si>
  <si>
    <t xml:space="preserve">Remove internal doors and frames where part of partition removal scope. </t>
  </si>
  <si>
    <t xml:space="preserve">Patch floor finishes and surrounding wall reveals to accept new conditions </t>
  </si>
  <si>
    <t xml:space="preserve">Remove all floor finishes (including carpets, vinyl, tiles, and raised plinths) as shown on the drawings. </t>
  </si>
  <si>
    <t>Prepare existing screed substrate to receive new finish</t>
  </si>
  <si>
    <t>Thoroughly clean down walls and window frames to remove grease, dire, and residuem in preparation for new paint finishes or wall linings</t>
  </si>
  <si>
    <t xml:space="preserve">Where partitions are removed, ensure existing screed is made good and flush to surrounding levels. </t>
  </si>
  <si>
    <t>Demolish door (EED 0.3), infill and make good the extermal render finish (to match existing finishes)</t>
  </si>
  <si>
    <t>Lift to be removed; void to be filled (see upper floor section)</t>
  </si>
  <si>
    <t>Remove existing ramp at first floor level, leading to flat roof</t>
  </si>
  <si>
    <t>Existing ramp in corridor 7 to be removed</t>
  </si>
  <si>
    <t>Existing ramp in corridor 8 to be removed</t>
  </si>
  <si>
    <t>For concrete bases to cycle hoops and post boxes, see external works</t>
  </si>
  <si>
    <t xml:space="preserve">Allow for chase out of floor slab for drainage run to ground floor of flat three bedroom. </t>
  </si>
  <si>
    <t>Radon sump to be created by sub floor pocket excavation to create radon sump for installation of external
radon mitigation.</t>
  </si>
  <si>
    <t>Following removal of the lift:</t>
  </si>
  <si>
    <t>Existing liquid applied system to be overlaid with Bauder LiquiDEK system</t>
  </si>
  <si>
    <t>Opening for the new AOV system (AOV is subject to Contractor's Design); allow to make good accordingly</t>
  </si>
  <si>
    <t>Allow for the new openings for roof vent (and existing); make good and waterproof as required</t>
  </si>
  <si>
    <t>Allow for any new openings for vent etc.; make good and waterproof as required</t>
  </si>
  <si>
    <t xml:space="preserve">Allow to replace all existing ground floor windows, as identified on the architects drawings  </t>
  </si>
  <si>
    <t xml:space="preserve">Allow to replace selected first floor windows, as identified on the architects drawings  </t>
  </si>
  <si>
    <t>External Door</t>
  </si>
  <si>
    <t>NED 0.1; 2,075m x 1,100m; UPVC; Type CCC</t>
  </si>
  <si>
    <t>NED 0.2; 2,075m x 0.855m; UPVC; Type AAA</t>
  </si>
  <si>
    <t>NED 1.01; 2,075m x 0.855m; UPVC; Type AAA</t>
  </si>
  <si>
    <t>Please include windows adjacent as a singlar unit</t>
  </si>
  <si>
    <t>Infill; finish (see finishes); solid medium density concrete block</t>
  </si>
  <si>
    <t>WT03; 2x12.5mm Soundbloc, 38x89mm timber studs; 25mm mineral wool; finish (see finishes)</t>
  </si>
  <si>
    <t>WT06; 2x12.5mm Soundbloc, 89x38mm timber studs; 50mm acoustic roll; finish (see finishes)</t>
  </si>
  <si>
    <t>WT02; 2x15mm Soundbloc; 25x50mm batten; finish (see finishes)</t>
  </si>
  <si>
    <t>WT01A; Tile backer board; 15mm Soundbloc, 9.5mm plasterboard, 50x25mm batten; finish (see finishes)</t>
  </si>
  <si>
    <t>WT01; 15mm Soundbloc, 9.5mm plasterboard, 50x25mm batten; finish (see finishes)</t>
  </si>
  <si>
    <t>WT03A; 2x12.5mm Soundbloc, 38x89mm timber studs; 25mm mineral wool; finish (see finishes);</t>
  </si>
  <si>
    <t>WT04; 4x12.5mm Soundbloc, 38x75mm timber studs; 16mm resilient bars; 50mm acoustic roll; finish (see finishes)</t>
  </si>
  <si>
    <t>WT05; 2x12.5mm Soundbloc; 89x38mm timber studs; 50mm acoustic roll; finish (see finishes)</t>
  </si>
  <si>
    <t>WT07; 10mm tile backer board</t>
  </si>
  <si>
    <t>WT08; 2x50mm rockwool fire barrier to roof space</t>
  </si>
  <si>
    <t>Door type A; internal flat front doors</t>
  </si>
  <si>
    <t>Door type B; internal bedroom and bathroom doors</t>
  </si>
  <si>
    <t>Door type C; inner room doors (including vision panel)</t>
  </si>
  <si>
    <t>Door type D; hallway fire doors (including FR vision panel)</t>
  </si>
  <si>
    <t>Door type E; store/plant cupboards</t>
  </si>
  <si>
    <t>Plaster skim to walls</t>
  </si>
  <si>
    <t>Paint to walls</t>
  </si>
  <si>
    <t>Recessed entry matting</t>
  </si>
  <si>
    <t>M50 Sheeting Vinyl</t>
  </si>
  <si>
    <t>M51 Edge fixed edge carpet</t>
  </si>
  <si>
    <t>Recessed entry matting; with Deckfon 17T accoustic composite overlay and flanking strips</t>
  </si>
  <si>
    <t>M50 Sheeting Vinyl; with Deckfon 17T accoustic composite overlay and flanking strips</t>
  </si>
  <si>
    <t>M51 Edge fixed edge carpet; with Deckfon 17T accoustic composite overlay and flanking strips</t>
  </si>
  <si>
    <t>CT1; 150mm steel hanger, MF5 gypframe, 2x12.5mm Soundbloc; plaster finish and paint</t>
  </si>
  <si>
    <t>CT2; Steel hanger, MF5 gypframe, 15mm fireline; plaster finish and paint</t>
  </si>
  <si>
    <t>CT3; Gypframe MF12; MF5 Gypframe, 2x12.5mm Soundbloc; 100mm rockwool insulation (between); 170mm rockwool insulation (over); plaster finish and paint</t>
  </si>
  <si>
    <t>Remaing ceilings to be made good and painted</t>
  </si>
  <si>
    <t>Kitchens to flats; base units, wall units and worktops</t>
  </si>
  <si>
    <t>Wash basins</t>
  </si>
  <si>
    <t>Baths</t>
  </si>
  <si>
    <t>Shower trays</t>
  </si>
  <si>
    <t>Toilet roll holders</t>
  </si>
  <si>
    <t>Towel rails</t>
  </si>
  <si>
    <t>Supply and install incoming MCWS (extension)</t>
  </si>
  <si>
    <t>Supply and install panel heaters and towel rails</t>
  </si>
  <si>
    <t>Supply and install domestic water pipework systems</t>
  </si>
  <si>
    <t>Supply and install hot water cylinders</t>
  </si>
  <si>
    <t>Supply and install above ground drainage.</t>
  </si>
  <si>
    <t>Testing &amp; Commissioning.</t>
  </si>
  <si>
    <t>Preparation of O &amp; M Manuals &amp; As Built drawings</t>
  </si>
  <si>
    <t>13 Months Maintenance</t>
  </si>
  <si>
    <t>Supply and install mechanical extract ventilation systems including ductwork, dampers, valves and air bricks</t>
  </si>
  <si>
    <t>Electrical Distribution</t>
  </si>
  <si>
    <t>Containment</t>
  </si>
  <si>
    <t>Lighting Installation</t>
  </si>
  <si>
    <t>Small Power Installation</t>
  </si>
  <si>
    <t>Fire Alarm Installation</t>
  </si>
  <si>
    <t>Earthing and Bonding</t>
  </si>
  <si>
    <t>Solar Photovoltaic System Installation</t>
  </si>
  <si>
    <t>Testing &amp; Commissioning</t>
  </si>
  <si>
    <t>Working drawings</t>
  </si>
  <si>
    <t>O &amp; M Manuals, and As Installed drawings</t>
  </si>
  <si>
    <t>13 Months Maintenance Work</t>
  </si>
  <si>
    <t>Provide 4nr key safes to the front entrance</t>
  </si>
  <si>
    <t>Provide secure post and parcel boxes; including any bases</t>
  </si>
  <si>
    <t>Provide 4nr freestanding metal cycle hoops</t>
  </si>
  <si>
    <t>Make good around existing ramps and entrances</t>
  </si>
  <si>
    <t>Telephone/internet connections</t>
  </si>
  <si>
    <t>Liaise with OpenReach to provide new internet connection to each flat</t>
  </si>
  <si>
    <t>Liaise with National Grid to provide required connections to each flat</t>
  </si>
  <si>
    <t>Liaise with South West Water to provide required connections to each flat</t>
  </si>
  <si>
    <t>Electrical</t>
  </si>
  <si>
    <t>Foul water installations; flat three; see provisional sums</t>
  </si>
  <si>
    <t>100 x 140 R15A Stressline concrete prestressed lintel (or equal approved)</t>
  </si>
  <si>
    <t>Catnic ANG for external leaf (or 90 x 5 rsa)</t>
  </si>
  <si>
    <t>152 x 89 x 16 UB</t>
  </si>
  <si>
    <t>440 x 100 x 215mm RC20 padstones</t>
  </si>
  <si>
    <t>50 x 150mm C16 joistsat 300mm c/c's</t>
  </si>
  <si>
    <t>18mm SB/PLY bolted to existing B&amp;B with resin anchors</t>
  </si>
  <si>
    <t>Acoustic upgrades between ground and first floor</t>
  </si>
  <si>
    <t>Fire compartmentation upgrades between ground and first floor</t>
  </si>
  <si>
    <t xml:space="preserve">Ironmongery </t>
  </si>
  <si>
    <t>Below ground drainage for new bathroom in Flat 3</t>
  </si>
  <si>
    <t>Acoustic upgrades between neigbouring flats</t>
  </si>
  <si>
    <t>Cavity insulation fill</t>
  </si>
  <si>
    <t>Reinstatement of slab following works to provide new drainage to Flat 3</t>
  </si>
  <si>
    <t>Repairs to existing screed where damage exceeds 15mm</t>
  </si>
  <si>
    <t>Works associated with building control &amp; unknown services</t>
  </si>
  <si>
    <t xml:space="preserve">Incoming Utilities  </t>
  </si>
  <si>
    <t xml:space="preserve">Building control requirements  </t>
  </si>
  <si>
    <t>Making good around window reveals following removal</t>
  </si>
  <si>
    <t xml:space="preserve">Reinstate the internal ramp out to the flat roof </t>
  </si>
  <si>
    <t>Shelving and clothes rails to accomodation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</si>
</sst>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43" formatCode="_-* #,##0.00_-;\-* #,##0.00_-;_-* &quot;-&quot;??_-;_-@_-"/>
    <numFmt numFmtId="164" formatCode="0.0"/>
    <numFmt numFmtId="165" formatCode="_-* #,##0_-;\-* #,##0_-;_-* &quot;-&quot;??_-;_-@_-"/>
    <numFmt numFmtId="166" formatCode="0.0%"/>
    <numFmt numFmtId="167" formatCode="#,##0;\(#,##0\)"/>
    <numFmt numFmtId="168" formatCode="000\1"/>
  </numFmts>
  <fonts count="76">
    <font>
      <sz val="10"/>
      <name val="Arial"/>
      <family val="2"/>
    </font>
    <font>
      <sz val="10"/>
      <name val="Arial"/>
      <family val="2"/>
    </font>
    <font>
      <b/>
      <sz val="11"/>
      <name val="Arial"/>
      <family val="2"/>
    </font>
    <font>
      <b/>
      <sz val="10.5"/>
      <name val="Arial"/>
      <family val="2"/>
    </font>
    <font>
      <sz val="10.5"/>
      <name val="Arial"/>
      <family val="2"/>
    </font>
    <font>
      <b/>
      <sz val="10"/>
      <name val="Arial"/>
      <family val="2"/>
    </font>
    <font>
      <sz val="10"/>
      <name val="Geneva"/>
    </font>
    <font>
      <u/>
      <sz val="10"/>
      <name val="Arial"/>
      <family val="2"/>
    </font>
    <font>
      <sz val="12"/>
      <color indexed="22"/>
      <name val="Arial"/>
      <family val="2"/>
    </font>
    <font>
      <sz val="11"/>
      <name val="CyrilSweett"/>
    </font>
    <font>
      <b/>
      <sz val="10"/>
      <color indexed="10"/>
      <name val="Arial"/>
      <family val="2"/>
    </font>
    <font>
      <sz val="8"/>
      <name val="Arial"/>
      <family val="2"/>
    </font>
    <font>
      <sz val="9"/>
      <name val="Arial"/>
      <family val="2"/>
    </font>
    <font>
      <sz val="11"/>
      <name val="Arial"/>
      <family val="2"/>
    </font>
    <font>
      <sz val="16"/>
      <name val="Arial"/>
      <family val="2"/>
    </font>
    <font>
      <sz val="14"/>
      <name val="Arial"/>
      <family val="2"/>
    </font>
    <font>
      <sz val="11"/>
      <color theme="1"/>
      <name val="Calibri"/>
      <family val="2"/>
      <scheme val="minor"/>
    </font>
    <font>
      <sz val="11"/>
      <color theme="0"/>
      <name val="Calibri"/>
      <family val="2"/>
      <scheme val="minor"/>
    </font>
    <font>
      <b/>
      <sz val="11"/>
      <color theme="0"/>
      <name val="Calibri"/>
      <family val="2"/>
      <scheme val="minor"/>
    </font>
    <font>
      <sz val="10"/>
      <color theme="0"/>
      <name val="Arial"/>
      <family val="2"/>
    </font>
    <font>
      <b/>
      <sz val="10"/>
      <color theme="0"/>
      <name val="Arial"/>
      <family val="2"/>
    </font>
    <font>
      <b/>
      <i/>
      <sz val="18"/>
      <name val="Calibri"/>
      <family val="2"/>
      <scheme val="minor"/>
    </font>
    <font>
      <sz val="10"/>
      <name val="Calibri"/>
      <family val="2"/>
      <scheme val="minor"/>
    </font>
    <font>
      <b/>
      <u/>
      <sz val="12"/>
      <name val="Calibri"/>
      <family val="2"/>
      <scheme val="minor"/>
    </font>
    <font>
      <b/>
      <u/>
      <sz val="10"/>
      <name val="Calibri"/>
      <family val="2"/>
      <scheme val="minor"/>
    </font>
    <font>
      <sz val="18"/>
      <name val="Calibri"/>
      <family val="2"/>
      <scheme val="minor"/>
    </font>
    <font>
      <b/>
      <sz val="10"/>
      <name val="Calibri"/>
      <family val="2"/>
      <scheme val="minor"/>
    </font>
    <font>
      <b/>
      <sz val="16"/>
      <color rgb="FFC00000"/>
      <name val="Calibri"/>
      <family val="2"/>
      <scheme val="minor"/>
    </font>
    <font>
      <b/>
      <sz val="10"/>
      <color rgb="FF5F5F5F"/>
      <name val="Calibri"/>
      <family val="2"/>
      <scheme val="minor"/>
    </font>
    <font>
      <sz val="10"/>
      <color rgb="FF5F5F5F"/>
      <name val="Calibri"/>
      <family val="2"/>
      <scheme val="minor"/>
    </font>
    <font>
      <b/>
      <sz val="16"/>
      <color rgb="FF5F5F5F"/>
      <name val="Arial"/>
      <family val="2"/>
    </font>
    <font>
      <b/>
      <sz val="10"/>
      <color rgb="FF5F5F5F"/>
      <name val="Arial"/>
      <family val="2"/>
    </font>
    <font>
      <sz val="10"/>
      <color rgb="FF5F5F5F"/>
      <name val="Arial"/>
      <family val="2"/>
    </font>
    <font>
      <sz val="10.5"/>
      <color rgb="FF5F5F5F"/>
      <name val="Arial"/>
      <family val="2"/>
    </font>
    <font>
      <b/>
      <sz val="10.5"/>
      <color rgb="FF5F5F5F"/>
      <name val="Arial"/>
      <family val="2"/>
    </font>
    <font>
      <b/>
      <sz val="11"/>
      <color rgb="FFC00000"/>
      <name val="Arial"/>
      <family val="2"/>
    </font>
    <font>
      <b/>
      <sz val="12"/>
      <color rgb="FFC00000"/>
      <name val="Arial"/>
      <family val="2"/>
    </font>
    <font>
      <b/>
      <sz val="10"/>
      <color rgb="FFC00000"/>
      <name val="Arial"/>
      <family val="2"/>
    </font>
    <font>
      <b/>
      <u/>
      <sz val="10"/>
      <color rgb="FF5F5F5F"/>
      <name val="Calibri"/>
      <family val="2"/>
      <scheme val="minor"/>
    </font>
    <font>
      <b/>
      <i/>
      <sz val="18"/>
      <color rgb="FF5F5F5F"/>
      <name val="Geneva"/>
    </font>
    <font>
      <sz val="10"/>
      <color theme="0"/>
      <name val="Geneva"/>
    </font>
    <font>
      <sz val="10"/>
      <color theme="0"/>
      <name val="Calibri"/>
      <family val="2"/>
      <scheme val="minor"/>
    </font>
    <font>
      <sz val="11"/>
      <name val="Calibri"/>
      <family val="2"/>
      <scheme val="minor"/>
    </font>
    <font>
      <b/>
      <i/>
      <sz val="14"/>
      <color rgb="FF5F5F5F"/>
      <name val="Calibri"/>
      <family val="2"/>
      <scheme val="minor"/>
    </font>
    <font>
      <sz val="18"/>
      <color theme="0"/>
      <name val="Calibri"/>
      <family val="2"/>
      <scheme val="minor"/>
    </font>
    <font>
      <b/>
      <sz val="10"/>
      <color theme="0"/>
      <name val="Calibri"/>
      <family val="2"/>
      <scheme val="minor"/>
    </font>
    <font>
      <b/>
      <sz val="11"/>
      <name val="Calibri"/>
      <family val="2"/>
      <scheme val="minor"/>
    </font>
    <font>
      <b/>
      <sz val="10"/>
      <color theme="1" tint="0.34998626667073579"/>
      <name val="Arial"/>
      <family val="2"/>
    </font>
    <font>
      <sz val="10"/>
      <color theme="1" tint="0.34998626667073579"/>
      <name val="Arial"/>
      <family val="2"/>
    </font>
    <font>
      <u/>
      <sz val="10"/>
      <color theme="1" tint="0.34998626667073579"/>
      <name val="Arial"/>
      <family val="2"/>
    </font>
    <font>
      <b/>
      <sz val="14"/>
      <color rgb="FF5F5F5F"/>
      <name val="Arial"/>
      <family val="2"/>
    </font>
    <font>
      <sz val="10"/>
      <color theme="1" tint="0.34998626667073579"/>
      <name val="Calibri"/>
      <family val="2"/>
      <scheme val="minor"/>
    </font>
    <font>
      <b/>
      <sz val="10"/>
      <color theme="1" tint="0.34998626667073579"/>
      <name val="Calibri"/>
      <family val="2"/>
      <scheme val="minor"/>
    </font>
    <font>
      <b/>
      <u/>
      <sz val="11"/>
      <name val="Calibri"/>
      <family val="2"/>
      <scheme val="minor"/>
    </font>
    <font>
      <u/>
      <sz val="10"/>
      <name val="Calibri"/>
      <family val="2"/>
      <scheme val="minor"/>
    </font>
    <font>
      <sz val="14"/>
      <name val="Calibri"/>
      <family val="2"/>
      <scheme val="minor"/>
    </font>
    <font>
      <sz val="16"/>
      <name val="Calibri"/>
      <family val="2"/>
      <scheme val="minor"/>
    </font>
    <font>
      <b/>
      <sz val="16"/>
      <name val="Calibri"/>
      <family val="2"/>
      <scheme val="minor"/>
    </font>
    <font>
      <b/>
      <sz val="14"/>
      <name val="Calibri"/>
      <family val="2"/>
      <scheme val="minor"/>
    </font>
    <font>
      <sz val="14"/>
      <color rgb="FFC00000"/>
      <name val="Calibri"/>
      <family val="2"/>
      <scheme val="minor"/>
    </font>
    <font>
      <b/>
      <sz val="16"/>
      <color theme="1" tint="0.34998626667073579"/>
      <name val="Arial"/>
      <family val="2"/>
    </font>
    <font>
      <b/>
      <sz val="14"/>
      <color theme="1" tint="0.34998626667073579"/>
      <name val="Arial"/>
      <family val="2"/>
    </font>
    <font>
      <sz val="16"/>
      <color theme="1" tint="0.34998626667073579"/>
      <name val="Arial"/>
      <family val="2"/>
    </font>
    <font>
      <sz val="14"/>
      <color theme="1" tint="0.34998626667073579"/>
      <name val="Arial"/>
      <family val="2"/>
    </font>
    <font>
      <b/>
      <sz val="9"/>
      <color theme="0"/>
      <name val="Arial"/>
      <family val="2"/>
    </font>
    <font>
      <b/>
      <sz val="9"/>
      <color theme="1" tint="0.34998626667073579"/>
      <name val="Arial"/>
      <family val="2"/>
    </font>
    <font>
      <b/>
      <sz val="12"/>
      <color rgb="FFC00000"/>
      <name val="Calibri"/>
      <family val="2"/>
      <scheme val="minor"/>
    </font>
    <font>
      <sz val="9"/>
      <color theme="1" tint="0.34998626667073579"/>
      <name val="Arial"/>
      <family val="2"/>
    </font>
    <font>
      <b/>
      <sz val="14"/>
      <color theme="0"/>
      <name val="Calibri"/>
      <family val="2"/>
      <scheme val="minor"/>
    </font>
    <font>
      <sz val="14"/>
      <color theme="0"/>
      <name val="Calibri"/>
      <family val="2"/>
      <scheme val="minor"/>
    </font>
    <font>
      <b/>
      <sz val="12"/>
      <color theme="0"/>
      <name val="Calibri"/>
      <family val="2"/>
      <scheme val="minor"/>
    </font>
    <font>
      <sz val="12"/>
      <color rgb="FFC00000"/>
      <name val="Arial"/>
      <family val="2"/>
    </font>
    <font>
      <b/>
      <sz val="11"/>
      <color theme="0"/>
      <name val="Arial"/>
      <family val="2"/>
    </font>
    <font>
      <b/>
      <sz val="9"/>
      <color theme="1"/>
      <name val="Arial"/>
      <family val="2"/>
    </font>
    <font>
      <sz val="11"/>
      <name val="Calibri"/>
      <family val="2"/>
      <charset val="1"/>
    </font>
    <font>
      <sz val="9"/>
      <color theme="1"/>
      <name val="Arial"/>
      <family val="2"/>
    </font>
  </fonts>
  <fills count="8">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rgb="FF5F5F5F"/>
        <bgColor indexed="64"/>
      </patternFill>
    </fill>
    <fill>
      <patternFill patternType="solid">
        <fgColor rgb="FFC00000"/>
        <bgColor indexed="64"/>
      </patternFill>
    </fill>
    <fill>
      <patternFill patternType="solid">
        <fgColor rgb="FFFFFFCC"/>
        <bgColor indexed="64"/>
      </patternFill>
    </fill>
    <fill>
      <patternFill patternType="solid">
        <fgColor theme="0"/>
        <bgColor indexed="64"/>
      </patternFill>
    </fill>
  </fills>
  <borders count="51">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bottom style="hair">
        <color indexed="64"/>
      </bottom>
      <diagonal/>
    </border>
    <border>
      <left style="medium">
        <color indexed="64"/>
      </left>
      <right/>
      <top/>
      <bottom/>
      <diagonal/>
    </border>
    <border>
      <left/>
      <right style="thin">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style="hair">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top style="thin">
        <color indexed="64"/>
      </top>
      <bottom/>
      <diagonal/>
    </border>
    <border>
      <left/>
      <right/>
      <top/>
      <bottom style="medium">
        <color indexed="64"/>
      </bottom>
      <diagonal/>
    </border>
    <border>
      <left style="hair">
        <color indexed="64"/>
      </left>
      <right/>
      <top/>
      <bottom style="hair">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s>
  <cellStyleXfs count="12">
    <xf numFmtId="0" fontId="0" fillId="0" borderId="0"/>
    <xf numFmtId="43" fontId="1" fillId="0" borderId="0" applyFont="0" applyFill="0" applyBorder="0" applyAlignment="0" applyProtection="0"/>
    <xf numFmtId="43" fontId="1" fillId="0" borderId="0" applyFont="0" applyFill="0" applyBorder="0" applyAlignment="0" applyProtection="0"/>
    <xf numFmtId="3" fontId="8" fillId="0" borderId="0" applyFill="0" applyBorder="0" applyAlignment="0" applyProtection="0"/>
    <xf numFmtId="168" fontId="6" fillId="0" borderId="0">
      <alignment horizontal="left"/>
    </xf>
    <xf numFmtId="0" fontId="1" fillId="0" borderId="0"/>
    <xf numFmtId="0" fontId="1" fillId="0" borderId="0"/>
    <xf numFmtId="0" fontId="6" fillId="0" borderId="0"/>
    <xf numFmtId="0" fontId="16" fillId="0" borderId="0"/>
    <xf numFmtId="0" fontId="16" fillId="0" borderId="0"/>
    <xf numFmtId="0" fontId="16" fillId="0" borderId="0"/>
    <xf numFmtId="0" fontId="6" fillId="0" borderId="0"/>
  </cellStyleXfs>
  <cellXfs count="475">
    <xf numFmtId="0" fontId="0" fillId="0" borderId="0" xfId="0"/>
    <xf numFmtId="0" fontId="0" fillId="0" borderId="0" xfId="0" applyAlignment="1">
      <alignment horizontal="left" vertical="center" wrapText="1"/>
    </xf>
    <xf numFmtId="3" fontId="0" fillId="0" borderId="0" xfId="0" applyNumberFormat="1" applyAlignment="1">
      <alignment horizontal="center" vertical="center"/>
    </xf>
    <xf numFmtId="0" fontId="0" fillId="0" borderId="0" xfId="0" applyAlignment="1">
      <alignment horizontal="center" vertical="center"/>
    </xf>
    <xf numFmtId="4" fontId="0" fillId="0" borderId="0" xfId="0" applyNumberFormat="1" applyAlignment="1">
      <alignment horizontal="center" vertical="center"/>
    </xf>
    <xf numFmtId="0" fontId="3" fillId="0" borderId="0" xfId="0" applyFont="1" applyAlignment="1">
      <alignment horizontal="left" vertical="center"/>
    </xf>
    <xf numFmtId="4" fontId="19" fillId="0" borderId="0" xfId="0" applyNumberFormat="1" applyFont="1" applyAlignment="1">
      <alignment horizontal="center" vertical="center"/>
    </xf>
    <xf numFmtId="3" fontId="19" fillId="0" borderId="0" xfId="0" applyNumberFormat="1" applyFont="1" applyAlignment="1">
      <alignment horizontal="center" vertical="center"/>
    </xf>
    <xf numFmtId="0" fontId="4" fillId="0" borderId="0" xfId="0" applyFont="1" applyAlignment="1">
      <alignment horizontal="left" vertical="center"/>
    </xf>
    <xf numFmtId="0" fontId="0" fillId="0" borderId="0" xfId="0" applyAlignment="1">
      <alignment horizontal="left" vertical="center"/>
    </xf>
    <xf numFmtId="3" fontId="20" fillId="0" borderId="0" xfId="0" applyNumberFormat="1" applyFont="1" applyAlignment="1">
      <alignment horizontal="center" vertical="center"/>
    </xf>
    <xf numFmtId="0" fontId="5" fillId="0" borderId="0" xfId="0" applyFont="1" applyAlignment="1">
      <alignment horizontal="left" vertical="center"/>
    </xf>
    <xf numFmtId="0" fontId="5" fillId="2" borderId="1" xfId="0" applyFont="1" applyFill="1" applyBorder="1" applyAlignment="1">
      <alignment horizontal="left" vertical="center" wrapText="1"/>
    </xf>
    <xf numFmtId="3"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0" fontId="5" fillId="2" borderId="0" xfId="0" applyFont="1" applyFill="1" applyAlignment="1">
      <alignment horizontal="left" vertical="center"/>
    </xf>
    <xf numFmtId="3" fontId="0" fillId="0" borderId="0" xfId="0" applyNumberFormat="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3" fontId="1" fillId="0" borderId="0" xfId="0" applyNumberFormat="1" applyFont="1" applyAlignment="1">
      <alignment horizontal="center" vertical="center"/>
    </xf>
    <xf numFmtId="0" fontId="1" fillId="0" borderId="0" xfId="0" applyFont="1" applyAlignment="1">
      <alignment horizontal="center" vertical="center"/>
    </xf>
    <xf numFmtId="4" fontId="1" fillId="0" borderId="0" xfId="0" applyNumberFormat="1" applyFont="1" applyAlignment="1">
      <alignment horizontal="center" vertical="center"/>
    </xf>
    <xf numFmtId="0" fontId="9" fillId="0" borderId="0" xfId="0" applyFont="1"/>
    <xf numFmtId="0" fontId="3" fillId="0" borderId="0" xfId="0" applyFont="1"/>
    <xf numFmtId="0" fontId="4" fillId="0" borderId="0" xfId="0" applyFont="1"/>
    <xf numFmtId="0" fontId="4" fillId="0" borderId="0" xfId="0" applyFont="1" applyAlignment="1">
      <alignment horizontal="center" vertical="center"/>
    </xf>
    <xf numFmtId="0" fontId="5" fillId="2" borderId="1" xfId="0" applyFont="1" applyFill="1" applyBorder="1" applyAlignment="1">
      <alignment horizontal="center" vertical="top" wrapText="1"/>
    </xf>
    <xf numFmtId="0" fontId="5" fillId="2" borderId="1" xfId="0" applyFont="1" applyFill="1" applyBorder="1" applyAlignment="1">
      <alignment horizontal="left" vertical="top" wrapText="1" indent="1"/>
    </xf>
    <xf numFmtId="3" fontId="1" fillId="2" borderId="1" xfId="1" applyNumberFormat="1" applyFont="1" applyFill="1" applyBorder="1" applyAlignment="1">
      <alignment horizontal="right" vertical="top" wrapText="1" indent="1"/>
    </xf>
    <xf numFmtId="0" fontId="5" fillId="0" borderId="1" xfId="0" applyFont="1" applyBorder="1" applyAlignment="1">
      <alignment horizontal="left" indent="1"/>
    </xf>
    <xf numFmtId="3" fontId="1" fillId="0" borderId="1" xfId="1" applyNumberFormat="1" applyFont="1" applyBorder="1" applyAlignment="1">
      <alignment horizontal="right" indent="1"/>
    </xf>
    <xf numFmtId="0" fontId="10" fillId="0" borderId="1" xfId="0" applyFont="1" applyBorder="1" applyAlignment="1">
      <alignment horizontal="left" indent="1"/>
    </xf>
    <xf numFmtId="0" fontId="4" fillId="0" borderId="0" xfId="0" applyFont="1" applyAlignment="1">
      <alignment horizontal="center"/>
    </xf>
    <xf numFmtId="0" fontId="5" fillId="3" borderId="2" xfId="0" applyFont="1" applyFill="1" applyBorder="1" applyAlignment="1">
      <alignment horizontal="left" vertical="center" indent="1"/>
    </xf>
    <xf numFmtId="0" fontId="5" fillId="3" borderId="3" xfId="0" applyFont="1" applyFill="1" applyBorder="1" applyAlignment="1">
      <alignment horizontal="left" vertical="center" indent="1"/>
    </xf>
    <xf numFmtId="3" fontId="5" fillId="3" borderId="2" xfId="1" applyNumberFormat="1" applyFont="1" applyFill="1" applyBorder="1" applyAlignment="1">
      <alignment horizontal="right" vertical="center" indent="1"/>
    </xf>
    <xf numFmtId="0" fontId="5" fillId="0" borderId="4" xfId="0" applyFont="1" applyBorder="1" applyAlignment="1">
      <alignment horizontal="left" vertical="center"/>
    </xf>
    <xf numFmtId="0" fontId="5" fillId="0" borderId="5" xfId="0" applyFont="1" applyBorder="1" applyAlignment="1">
      <alignment horizontal="left" vertical="center" indent="1"/>
    </xf>
    <xf numFmtId="0" fontId="1" fillId="0" borderId="6" xfId="0" applyFont="1" applyBorder="1" applyAlignment="1">
      <alignment horizontal="center"/>
    </xf>
    <xf numFmtId="0" fontId="4" fillId="0" borderId="6" xfId="0" applyFont="1" applyBorder="1" applyAlignment="1">
      <alignment horizontal="center"/>
    </xf>
    <xf numFmtId="0" fontId="3" fillId="0" borderId="7" xfId="0" applyFont="1" applyBorder="1" applyAlignment="1">
      <alignment horizontal="left" indent="1"/>
    </xf>
    <xf numFmtId="0" fontId="3" fillId="0" borderId="0" xfId="0" applyFont="1" applyAlignment="1">
      <alignment horizontal="left" indent="1"/>
    </xf>
    <xf numFmtId="165" fontId="4" fillId="0" borderId="0" xfId="1" applyNumberFormat="1" applyFont="1" applyAlignment="1">
      <alignment horizontal="right" indent="1"/>
    </xf>
    <xf numFmtId="165" fontId="4" fillId="0" borderId="0" xfId="1" applyNumberFormat="1" applyFont="1" applyFill="1" applyAlignment="1">
      <alignment horizontal="right" indent="1"/>
    </xf>
    <xf numFmtId="0" fontId="21" fillId="0" borderId="0" xfId="7" applyFont="1" applyAlignment="1">
      <alignment horizontal="left" vertical="top" wrapText="1"/>
    </xf>
    <xf numFmtId="3" fontId="22" fillId="0" borderId="0" xfId="7" applyNumberFormat="1" applyFont="1" applyAlignment="1">
      <alignment horizontal="center" vertical="top" wrapText="1"/>
    </xf>
    <xf numFmtId="166" fontId="22" fillId="0" borderId="0" xfId="7" applyNumberFormat="1" applyFont="1" applyAlignment="1">
      <alignment horizontal="center" vertical="top" wrapText="1"/>
    </xf>
    <xf numFmtId="167" fontId="23" fillId="0" borderId="0" xfId="7" applyNumberFormat="1" applyFont="1" applyAlignment="1">
      <alignment horizontal="right" vertical="top"/>
    </xf>
    <xf numFmtId="0" fontId="22" fillId="0" borderId="0" xfId="7" applyFont="1" applyAlignment="1">
      <alignment vertical="top"/>
    </xf>
    <xf numFmtId="0" fontId="24" fillId="0" borderId="0" xfId="7" applyFont="1" applyAlignment="1">
      <alignment horizontal="center" vertical="top" wrapText="1"/>
    </xf>
    <xf numFmtId="1" fontId="25" fillId="0" borderId="0" xfId="7" applyNumberFormat="1" applyFont="1" applyAlignment="1">
      <alignment horizontal="left" vertical="top"/>
    </xf>
    <xf numFmtId="0" fontId="22" fillId="0" borderId="0" xfId="7" applyFont="1" applyAlignment="1">
      <alignment horizontal="center" vertical="top" wrapText="1"/>
    </xf>
    <xf numFmtId="167" fontId="22" fillId="0" borderId="0" xfId="7" applyNumberFormat="1" applyFont="1" applyAlignment="1">
      <alignment horizontal="right" vertical="top"/>
    </xf>
    <xf numFmtId="3" fontId="22" fillId="0" borderId="0" xfId="7" applyNumberFormat="1" applyFont="1" applyAlignment="1">
      <alignment horizontal="right" vertical="top"/>
    </xf>
    <xf numFmtId="1" fontId="22" fillId="0" borderId="8" xfId="7" applyNumberFormat="1" applyFont="1" applyBorder="1" applyAlignment="1">
      <alignment horizontal="left" vertical="top" wrapText="1"/>
    </xf>
    <xf numFmtId="0" fontId="22" fillId="0" borderId="0" xfId="7" applyFont="1" applyAlignment="1">
      <alignment horizontal="left" vertical="top" wrapText="1"/>
    </xf>
    <xf numFmtId="3" fontId="22" fillId="0" borderId="0" xfId="7" applyNumberFormat="1" applyFont="1" applyAlignment="1">
      <alignment horizontal="left" vertical="top" wrapText="1"/>
    </xf>
    <xf numFmtId="166" fontId="22" fillId="0" borderId="9" xfId="7" applyNumberFormat="1" applyFont="1" applyBorder="1" applyAlignment="1">
      <alignment horizontal="center" vertical="top" wrapText="1"/>
    </xf>
    <xf numFmtId="1" fontId="22" fillId="0" borderId="10" xfId="7" applyNumberFormat="1" applyFont="1" applyBorder="1" applyAlignment="1">
      <alignment horizontal="left" vertical="top"/>
    </xf>
    <xf numFmtId="1" fontId="26" fillId="0" borderId="8" xfId="7" applyNumberFormat="1" applyFont="1" applyBorder="1" applyAlignment="1">
      <alignment horizontal="left" vertical="top"/>
    </xf>
    <xf numFmtId="0" fontId="26" fillId="0" borderId="0" xfId="7" applyFont="1" applyAlignment="1">
      <alignment vertical="top"/>
    </xf>
    <xf numFmtId="1" fontId="22" fillId="0" borderId="11" xfId="7" applyNumberFormat="1" applyFont="1" applyBorder="1" applyAlignment="1">
      <alignment horizontal="center" vertical="top"/>
    </xf>
    <xf numFmtId="3" fontId="5" fillId="2" borderId="1" xfId="2" applyNumberFormat="1" applyFont="1" applyFill="1" applyBorder="1" applyAlignment="1">
      <alignment horizontal="right" vertical="top" wrapText="1" indent="1"/>
    </xf>
    <xf numFmtId="3" fontId="5" fillId="3" borderId="2" xfId="2" applyNumberFormat="1" applyFont="1" applyFill="1" applyBorder="1" applyAlignment="1">
      <alignment horizontal="right" vertical="center" indent="1"/>
    </xf>
    <xf numFmtId="1" fontId="27" fillId="0" borderId="0" xfId="7" applyNumberFormat="1" applyFont="1" applyAlignment="1">
      <alignment horizontal="left" vertical="top"/>
    </xf>
    <xf numFmtId="0" fontId="28" fillId="0" borderId="0" xfId="7" applyFont="1" applyAlignment="1">
      <alignment horizontal="left" vertical="top" wrapText="1"/>
    </xf>
    <xf numFmtId="0" fontId="29" fillId="0" borderId="0" xfId="7" applyFont="1" applyAlignment="1">
      <alignment horizontal="left" vertical="top" wrapText="1"/>
    </xf>
    <xf numFmtId="3" fontId="29" fillId="0" borderId="0" xfId="7" applyNumberFormat="1" applyFont="1" applyAlignment="1">
      <alignment horizontal="left" vertical="top" wrapText="1"/>
    </xf>
    <xf numFmtId="166" fontId="29" fillId="0" borderId="9" xfId="7" applyNumberFormat="1" applyFont="1" applyBorder="1" applyAlignment="1">
      <alignment horizontal="center" vertical="top" wrapText="1"/>
    </xf>
    <xf numFmtId="3" fontId="29" fillId="0" borderId="0" xfId="7" applyNumberFormat="1" applyFont="1" applyAlignment="1">
      <alignment horizontal="right" vertical="top" wrapText="1"/>
    </xf>
    <xf numFmtId="166" fontId="29" fillId="0" borderId="0" xfId="7" applyNumberFormat="1" applyFont="1" applyAlignment="1">
      <alignment horizontal="center" vertical="top" wrapText="1"/>
    </xf>
    <xf numFmtId="0" fontId="29" fillId="0" borderId="0" xfId="7" applyFont="1" applyAlignment="1">
      <alignment horizontal="left" vertical="top" wrapText="1" indent="1"/>
    </xf>
    <xf numFmtId="0" fontId="28" fillId="0" borderId="0" xfId="7" applyFont="1" applyAlignment="1">
      <alignment horizontal="right" vertical="top" wrapText="1"/>
    </xf>
    <xf numFmtId="3" fontId="28" fillId="0" borderId="0" xfId="7" applyNumberFormat="1" applyFont="1" applyAlignment="1">
      <alignment horizontal="right" vertical="top" wrapText="1"/>
    </xf>
    <xf numFmtId="166" fontId="28" fillId="0" borderId="0" xfId="7" applyNumberFormat="1" applyFont="1" applyAlignment="1">
      <alignment horizontal="center" vertical="top" wrapText="1"/>
    </xf>
    <xf numFmtId="0" fontId="30" fillId="0" borderId="0" xfId="0" applyFont="1" applyAlignment="1">
      <alignment horizontal="left" vertical="center"/>
    </xf>
    <xf numFmtId="0" fontId="31" fillId="0" borderId="0" xfId="0" applyFont="1" applyAlignment="1">
      <alignment horizontal="left" indent="1"/>
    </xf>
    <xf numFmtId="0" fontId="32" fillId="0" borderId="0" xfId="0" applyFont="1" applyAlignment="1">
      <alignment horizontal="right" indent="1"/>
    </xf>
    <xf numFmtId="0" fontId="33" fillId="0" borderId="0" xfId="0" applyFont="1" applyAlignment="1">
      <alignment horizontal="center"/>
    </xf>
    <xf numFmtId="0" fontId="34" fillId="0" borderId="0" xfId="0" applyFont="1" applyAlignment="1">
      <alignment horizontal="left" indent="1"/>
    </xf>
    <xf numFmtId="165" fontId="33" fillId="0" borderId="0" xfId="2" applyNumberFormat="1" applyFont="1" applyBorder="1" applyAlignment="1">
      <alignment horizontal="right" indent="1"/>
    </xf>
    <xf numFmtId="0" fontId="20" fillId="4" borderId="2" xfId="0" applyFont="1" applyFill="1" applyBorder="1" applyAlignment="1">
      <alignment horizontal="left" vertical="center" indent="1"/>
    </xf>
    <xf numFmtId="0" fontId="20" fillId="4" borderId="3" xfId="0" applyFont="1" applyFill="1" applyBorder="1" applyAlignment="1">
      <alignment horizontal="left" vertical="center" indent="1"/>
    </xf>
    <xf numFmtId="3" fontId="20" fillId="4" borderId="2" xfId="2" applyNumberFormat="1" applyFont="1" applyFill="1" applyBorder="1" applyAlignment="1">
      <alignment horizontal="right" vertical="center" indent="1"/>
    </xf>
    <xf numFmtId="49" fontId="32" fillId="0" borderId="1" xfId="0" applyNumberFormat="1" applyFont="1" applyBorder="1" applyAlignment="1">
      <alignment horizontal="center"/>
    </xf>
    <xf numFmtId="0" fontId="31" fillId="0" borderId="1" xfId="0" applyFont="1" applyBorder="1" applyAlignment="1">
      <alignment horizontal="left" indent="1"/>
    </xf>
    <xf numFmtId="3" fontId="31" fillId="2" borderId="1" xfId="2" applyNumberFormat="1" applyFont="1" applyFill="1" applyBorder="1" applyAlignment="1">
      <alignment horizontal="right" vertical="top" wrapText="1" indent="1"/>
    </xf>
    <xf numFmtId="49" fontId="33" fillId="0" borderId="1" xfId="0" applyNumberFormat="1" applyFont="1" applyBorder="1" applyAlignment="1">
      <alignment horizontal="center"/>
    </xf>
    <xf numFmtId="0" fontId="34" fillId="0" borderId="1" xfId="0" applyFont="1" applyBorder="1" applyAlignment="1">
      <alignment horizontal="left" indent="1"/>
    </xf>
    <xf numFmtId="3" fontId="32" fillId="0" borderId="1" xfId="2" applyNumberFormat="1" applyFont="1" applyBorder="1" applyAlignment="1">
      <alignment horizontal="right" indent="1"/>
    </xf>
    <xf numFmtId="3" fontId="32" fillId="2" borderId="1" xfId="2" applyNumberFormat="1" applyFont="1" applyFill="1" applyBorder="1" applyAlignment="1">
      <alignment horizontal="right" vertical="top" wrapText="1" indent="1"/>
    </xf>
    <xf numFmtId="0" fontId="32" fillId="0" borderId="1" xfId="0" applyFont="1" applyBorder="1" applyAlignment="1">
      <alignment horizontal="left" indent="1"/>
    </xf>
    <xf numFmtId="0" fontId="32" fillId="2" borderId="1" xfId="0" applyFont="1" applyFill="1" applyBorder="1" applyAlignment="1">
      <alignment horizontal="center" vertical="top" wrapText="1"/>
    </xf>
    <xf numFmtId="0" fontId="31" fillId="2" borderId="1" xfId="0" applyFont="1" applyFill="1" applyBorder="1" applyAlignment="1">
      <alignment horizontal="left" vertical="top" wrapText="1" indent="1"/>
    </xf>
    <xf numFmtId="0" fontId="32" fillId="0" borderId="1" xfId="0" applyFont="1" applyBorder="1" applyAlignment="1">
      <alignment horizontal="center"/>
    </xf>
    <xf numFmtId="3" fontId="31" fillId="0" borderId="1" xfId="2" applyNumberFormat="1" applyFont="1" applyBorder="1" applyAlignment="1">
      <alignment horizontal="right" indent="1"/>
    </xf>
    <xf numFmtId="164" fontId="35" fillId="0" borderId="0" xfId="0" applyNumberFormat="1" applyFont="1" applyAlignment="1">
      <alignment horizontal="center"/>
    </xf>
    <xf numFmtId="0" fontId="36" fillId="0" borderId="0" xfId="0" applyFont="1" applyAlignment="1">
      <alignment horizontal="left" indent="1"/>
    </xf>
    <xf numFmtId="3" fontId="37" fillId="0" borderId="0" xfId="0" applyNumberFormat="1" applyFont="1" applyAlignment="1">
      <alignment horizontal="right"/>
    </xf>
    <xf numFmtId="0" fontId="32" fillId="0" borderId="0" xfId="0" applyFont="1" applyAlignment="1">
      <alignment horizontal="left" vertical="center" wrapText="1"/>
    </xf>
    <xf numFmtId="164" fontId="35" fillId="0" borderId="0" xfId="0" applyNumberFormat="1" applyFont="1" applyAlignment="1">
      <alignment horizontal="left" vertical="center"/>
    </xf>
    <xf numFmtId="164" fontId="35" fillId="0" borderId="0" xfId="0" applyNumberFormat="1" applyFont="1" applyAlignment="1">
      <alignment horizontal="left" vertical="center" wrapText="1"/>
    </xf>
    <xf numFmtId="49" fontId="31" fillId="2" borderId="1" xfId="0" applyNumberFormat="1" applyFont="1" applyFill="1" applyBorder="1" applyAlignment="1">
      <alignment horizontal="left" vertical="center" wrapText="1"/>
    </xf>
    <xf numFmtId="0" fontId="31" fillId="2" borderId="1" xfId="0" applyFont="1" applyFill="1" applyBorder="1" applyAlignment="1">
      <alignment horizontal="left" vertical="center" wrapText="1"/>
    </xf>
    <xf numFmtId="3" fontId="31" fillId="2" borderId="1" xfId="0" applyNumberFormat="1" applyFont="1" applyFill="1" applyBorder="1" applyAlignment="1">
      <alignment horizontal="center" vertical="center" wrapText="1"/>
    </xf>
    <xf numFmtId="0" fontId="31" fillId="2" borderId="1" xfId="0" applyFont="1" applyFill="1" applyBorder="1" applyAlignment="1">
      <alignment horizontal="center" vertical="center" wrapText="1"/>
    </xf>
    <xf numFmtId="3" fontId="31" fillId="0" borderId="1" xfId="0" applyNumberFormat="1" applyFont="1" applyBorder="1" applyAlignment="1">
      <alignment horizontal="center" vertical="center"/>
    </xf>
    <xf numFmtId="0" fontId="31" fillId="0" borderId="1" xfId="0" applyFont="1" applyBorder="1" applyAlignment="1">
      <alignment horizontal="center" vertical="center"/>
    </xf>
    <xf numFmtId="0" fontId="31" fillId="0" borderId="1" xfId="0" applyFont="1" applyBorder="1" applyAlignment="1">
      <alignment horizontal="left" vertical="center"/>
    </xf>
    <xf numFmtId="3"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4" fontId="32" fillId="0" borderId="1" xfId="0" applyNumberFormat="1" applyFont="1" applyBorder="1" applyAlignment="1">
      <alignment horizontal="center" vertical="center"/>
    </xf>
    <xf numFmtId="3" fontId="31" fillId="0" borderId="7" xfId="0" applyNumberFormat="1" applyFont="1" applyBorder="1" applyAlignment="1">
      <alignment horizontal="center" vertical="center"/>
    </xf>
    <xf numFmtId="0" fontId="31" fillId="0" borderId="7" xfId="0" applyFont="1" applyBorder="1" applyAlignment="1">
      <alignment horizontal="center" vertical="center"/>
    </xf>
    <xf numFmtId="0" fontId="32" fillId="0" borderId="1" xfId="0" applyFont="1" applyBorder="1" applyAlignment="1">
      <alignment horizontal="left" vertical="center"/>
    </xf>
    <xf numFmtId="0" fontId="31" fillId="0" borderId="7" xfId="0" applyFont="1" applyBorder="1" applyAlignment="1">
      <alignment horizontal="left" vertical="center"/>
    </xf>
    <xf numFmtId="4" fontId="31" fillId="0" borderId="7" xfId="0" applyNumberFormat="1" applyFont="1" applyBorder="1" applyAlignment="1">
      <alignment horizontal="center" vertical="center"/>
    </xf>
    <xf numFmtId="3" fontId="32" fillId="0" borderId="12" xfId="0" applyNumberFormat="1" applyFont="1" applyBorder="1" applyAlignment="1">
      <alignment horizontal="center" vertical="center"/>
    </xf>
    <xf numFmtId="3" fontId="31" fillId="0" borderId="12" xfId="0" applyNumberFormat="1" applyFont="1" applyBorder="1" applyAlignment="1">
      <alignment horizontal="center" vertical="center"/>
    </xf>
    <xf numFmtId="4" fontId="31" fillId="0" borderId="12" xfId="0" applyNumberFormat="1" applyFont="1" applyBorder="1" applyAlignment="1">
      <alignment horizontal="center" vertical="center"/>
    </xf>
    <xf numFmtId="3" fontId="32" fillId="0" borderId="1" xfId="0" applyNumberFormat="1" applyFont="1" applyBorder="1" applyAlignment="1">
      <alignment horizontal="center" vertical="top"/>
    </xf>
    <xf numFmtId="0" fontId="32" fillId="0" borderId="1" xfId="0" applyFont="1" applyBorder="1" applyAlignment="1">
      <alignment horizontal="center" vertical="top"/>
    </xf>
    <xf numFmtId="0" fontId="32" fillId="0" borderId="12" xfId="0" applyFont="1" applyBorder="1" applyAlignment="1">
      <alignment horizontal="center" vertical="center"/>
    </xf>
    <xf numFmtId="4" fontId="32" fillId="0" borderId="12" xfId="0" applyNumberFormat="1" applyFont="1" applyBorder="1" applyAlignment="1">
      <alignment horizontal="center" vertical="center"/>
    </xf>
    <xf numFmtId="0" fontId="38" fillId="0" borderId="0" xfId="7" applyFont="1" applyAlignment="1">
      <alignment horizontal="center" vertical="top" wrapText="1"/>
    </xf>
    <xf numFmtId="0" fontId="39" fillId="0" borderId="0" xfId="7" applyFont="1" applyAlignment="1">
      <alignment vertical="top"/>
    </xf>
    <xf numFmtId="167" fontId="22" fillId="0" borderId="13" xfId="7" applyNumberFormat="1" applyFont="1" applyBorder="1" applyAlignment="1">
      <alignment horizontal="right" vertical="top" wrapText="1"/>
    </xf>
    <xf numFmtId="167" fontId="22" fillId="0" borderId="14" xfId="7" applyNumberFormat="1" applyFont="1" applyBorder="1" applyAlignment="1">
      <alignment horizontal="right" vertical="top" wrapText="1"/>
    </xf>
    <xf numFmtId="167" fontId="26" fillId="0" borderId="13" xfId="7" applyNumberFormat="1" applyFont="1" applyBorder="1" applyAlignment="1">
      <alignment horizontal="right" vertical="top" wrapText="1"/>
    </xf>
    <xf numFmtId="167" fontId="22" fillId="0" borderId="16" xfId="7" applyNumberFormat="1" applyFont="1" applyBorder="1" applyAlignment="1">
      <alignment horizontal="right" vertical="top" wrapText="1"/>
    </xf>
    <xf numFmtId="167" fontId="22" fillId="0" borderId="14" xfId="7" applyNumberFormat="1" applyFont="1" applyBorder="1" applyAlignment="1">
      <alignment horizontal="right" vertical="top"/>
    </xf>
    <xf numFmtId="167" fontId="22" fillId="0" borderId="18" xfId="7" applyNumberFormat="1" applyFont="1" applyBorder="1" applyAlignment="1">
      <alignment horizontal="right" vertical="top"/>
    </xf>
    <xf numFmtId="4" fontId="37" fillId="0" borderId="0" xfId="0" applyNumberFormat="1" applyFont="1" applyAlignment="1">
      <alignment horizontal="right" vertical="center"/>
    </xf>
    <xf numFmtId="0" fontId="32" fillId="2" borderId="7" xfId="0" applyFont="1" applyFill="1" applyBorder="1" applyAlignment="1">
      <alignment horizontal="center" vertical="top" wrapText="1"/>
    </xf>
    <xf numFmtId="0" fontId="31" fillId="2" borderId="7" xfId="0" applyFont="1" applyFill="1" applyBorder="1" applyAlignment="1">
      <alignment horizontal="left" vertical="top" wrapText="1" indent="1"/>
    </xf>
    <xf numFmtId="0" fontId="32" fillId="2" borderId="5" xfId="0" applyFont="1" applyFill="1" applyBorder="1" applyAlignment="1">
      <alignment horizontal="center" vertical="top" wrapText="1"/>
    </xf>
    <xf numFmtId="0" fontId="31" fillId="2" borderId="5" xfId="0" applyFont="1" applyFill="1" applyBorder="1" applyAlignment="1">
      <alignment horizontal="left" vertical="top" wrapText="1" indent="1"/>
    </xf>
    <xf numFmtId="3" fontId="32" fillId="2" borderId="1" xfId="0" applyNumberFormat="1" applyFont="1" applyFill="1" applyBorder="1" applyAlignment="1">
      <alignment horizontal="right" vertical="center" wrapText="1"/>
    </xf>
    <xf numFmtId="3" fontId="1" fillId="2" borderId="1" xfId="0" applyNumberFormat="1" applyFont="1" applyFill="1" applyBorder="1" applyAlignment="1">
      <alignment horizontal="right" vertical="center" wrapText="1"/>
    </xf>
    <xf numFmtId="3" fontId="19" fillId="4" borderId="5" xfId="0" applyNumberFormat="1" applyFont="1" applyFill="1" applyBorder="1" applyAlignment="1">
      <alignment horizontal="right" vertical="center"/>
    </xf>
    <xf numFmtId="3" fontId="20" fillId="4" borderId="1" xfId="0" applyNumberFormat="1" applyFont="1" applyFill="1" applyBorder="1" applyAlignment="1">
      <alignment horizontal="right" vertical="center"/>
    </xf>
    <xf numFmtId="3" fontId="20" fillId="4" borderId="7" xfId="0" applyNumberFormat="1" applyFont="1" applyFill="1" applyBorder="1" applyAlignment="1">
      <alignment horizontal="right" vertical="center"/>
    </xf>
    <xf numFmtId="3" fontId="1" fillId="0" borderId="1" xfId="0" applyNumberFormat="1" applyFont="1" applyBorder="1" applyAlignment="1">
      <alignment horizontal="right" vertical="center"/>
    </xf>
    <xf numFmtId="3" fontId="31" fillId="0" borderId="1" xfId="0" applyNumberFormat="1" applyFont="1" applyBorder="1" applyAlignment="1">
      <alignment horizontal="center" vertical="center" wrapText="1"/>
    </xf>
    <xf numFmtId="3" fontId="32" fillId="0" borderId="1" xfId="0" applyNumberFormat="1" applyFont="1" applyBorder="1" applyAlignment="1">
      <alignment horizontal="center" vertical="center" wrapText="1"/>
    </xf>
    <xf numFmtId="3" fontId="0" fillId="0" borderId="0" xfId="0" applyNumberFormat="1" applyAlignment="1">
      <alignment horizontal="right" vertical="center"/>
    </xf>
    <xf numFmtId="3" fontId="19" fillId="0" borderId="0" xfId="0" applyNumberFormat="1" applyFont="1" applyAlignment="1">
      <alignment horizontal="right" vertical="center"/>
    </xf>
    <xf numFmtId="3" fontId="5" fillId="2" borderId="1" xfId="0" applyNumberFormat="1" applyFont="1" applyFill="1" applyBorder="1" applyAlignment="1">
      <alignment horizontal="right" vertical="center" wrapText="1"/>
    </xf>
    <xf numFmtId="3" fontId="32" fillId="0" borderId="1" xfId="0" applyNumberFormat="1" applyFont="1" applyBorder="1" applyAlignment="1">
      <alignment horizontal="right" vertical="center"/>
    </xf>
    <xf numFmtId="3" fontId="1" fillId="0" borderId="12" xfId="0" applyNumberFormat="1" applyFont="1" applyBorder="1" applyAlignment="1">
      <alignment horizontal="right" vertical="center"/>
    </xf>
    <xf numFmtId="3" fontId="1" fillId="0" borderId="1" xfId="0" applyNumberFormat="1" applyFont="1" applyBorder="1" applyAlignment="1">
      <alignment horizontal="right" vertical="top"/>
    </xf>
    <xf numFmtId="3" fontId="1" fillId="0" borderId="0" xfId="0" applyNumberFormat="1" applyFont="1" applyAlignment="1">
      <alignment horizontal="right" vertical="center"/>
    </xf>
    <xf numFmtId="0" fontId="32" fillId="0" borderId="1" xfId="0" applyFont="1" applyBorder="1" applyAlignment="1">
      <alignment horizontal="center" vertical="center" wrapText="1"/>
    </xf>
    <xf numFmtId="4" fontId="32" fillId="0" borderId="1" xfId="0" applyNumberFormat="1" applyFont="1" applyBorder="1" applyAlignment="1">
      <alignment horizontal="center" vertical="center" wrapText="1"/>
    </xf>
    <xf numFmtId="4" fontId="31" fillId="0" borderId="1" xfId="0" applyNumberFormat="1" applyFont="1" applyBorder="1" applyAlignment="1">
      <alignment horizontal="center" vertical="center"/>
    </xf>
    <xf numFmtId="0" fontId="31" fillId="0" borderId="1" xfId="0" applyFont="1" applyBorder="1" applyAlignment="1">
      <alignment horizontal="center" vertical="center" wrapText="1"/>
    </xf>
    <xf numFmtId="4" fontId="31" fillId="0" borderId="1" xfId="0" applyNumberFormat="1" applyFont="1" applyBorder="1" applyAlignment="1">
      <alignment horizontal="center" vertical="center" wrapText="1"/>
    </xf>
    <xf numFmtId="0" fontId="31" fillId="0" borderId="12" xfId="0" applyFont="1" applyBorder="1" applyAlignment="1">
      <alignment horizontal="center" vertical="center"/>
    </xf>
    <xf numFmtId="4" fontId="32" fillId="0" borderId="1" xfId="0" applyNumberFormat="1" applyFont="1" applyBorder="1" applyAlignment="1">
      <alignment horizontal="center" vertical="top"/>
    </xf>
    <xf numFmtId="3" fontId="5" fillId="0" borderId="1" xfId="0" applyNumberFormat="1" applyFont="1" applyBorder="1" applyAlignment="1">
      <alignment horizontal="right" vertical="center" wrapText="1"/>
    </xf>
    <xf numFmtId="3" fontId="32"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3" fontId="1" fillId="0" borderId="12" xfId="0" applyNumberFormat="1" applyFont="1" applyBorder="1" applyAlignment="1">
      <alignment horizontal="right" vertical="center" wrapText="1"/>
    </xf>
    <xf numFmtId="3" fontId="19" fillId="4" borderId="1" xfId="0" applyNumberFormat="1" applyFont="1" applyFill="1" applyBorder="1" applyAlignment="1">
      <alignment horizontal="right" vertical="center"/>
    </xf>
    <xf numFmtId="6" fontId="0" fillId="0" borderId="0" xfId="0" applyNumberFormat="1" applyAlignment="1">
      <alignment horizontal="left" vertical="center"/>
    </xf>
    <xf numFmtId="0" fontId="7" fillId="0" borderId="0" xfId="0" applyFont="1" applyAlignment="1">
      <alignment horizontal="left" vertical="center"/>
    </xf>
    <xf numFmtId="3" fontId="3" fillId="0" borderId="0" xfId="0" applyNumberFormat="1" applyFont="1" applyAlignment="1">
      <alignment horizontal="left" vertical="center"/>
    </xf>
    <xf numFmtId="3" fontId="5" fillId="0" borderId="0" xfId="0" applyNumberFormat="1" applyFont="1" applyAlignment="1">
      <alignment horizontal="left" vertical="center"/>
    </xf>
    <xf numFmtId="3" fontId="5" fillId="2" borderId="0" xfId="0" applyNumberFormat="1" applyFont="1" applyFill="1" applyAlignment="1">
      <alignment horizontal="left" vertical="center"/>
    </xf>
    <xf numFmtId="3" fontId="0" fillId="2" borderId="0" xfId="0" applyNumberFormat="1" applyFill="1" applyAlignment="1">
      <alignment horizontal="left" vertical="center" wrapText="1"/>
    </xf>
    <xf numFmtId="3" fontId="1" fillId="0" borderId="0" xfId="0" applyNumberFormat="1" applyFont="1" applyAlignment="1">
      <alignment horizontal="left" vertical="center" wrapText="1" indent="2"/>
    </xf>
    <xf numFmtId="3" fontId="1" fillId="0" borderId="0" xfId="0" applyNumberFormat="1" applyFont="1" applyAlignment="1">
      <alignment horizontal="left" vertical="center" wrapText="1"/>
    </xf>
    <xf numFmtId="3" fontId="1" fillId="0" borderId="0" xfId="11" applyNumberFormat="1" applyFont="1" applyAlignment="1">
      <alignment horizontal="left" vertical="center" wrapText="1"/>
    </xf>
    <xf numFmtId="3" fontId="1" fillId="0" borderId="0" xfId="0" applyNumberFormat="1" applyFont="1" applyAlignment="1">
      <alignment horizontal="left" vertical="center"/>
    </xf>
    <xf numFmtId="0" fontId="0" fillId="0" borderId="0" xfId="0" applyAlignment="1">
      <alignment wrapText="1"/>
    </xf>
    <xf numFmtId="0" fontId="31" fillId="0" borderId="6" xfId="0" applyFont="1" applyBorder="1" applyAlignment="1">
      <alignment horizontal="left" vertical="center" wrapText="1"/>
    </xf>
    <xf numFmtId="3" fontId="32" fillId="4" borderId="5" xfId="0" applyNumberFormat="1" applyFont="1" applyFill="1" applyBorder="1" applyAlignment="1">
      <alignment horizontal="right" vertical="center"/>
    </xf>
    <xf numFmtId="3" fontId="31" fillId="4" borderId="7" xfId="0" applyNumberFormat="1" applyFont="1" applyFill="1" applyBorder="1" applyAlignment="1">
      <alignment horizontal="right" vertical="center"/>
    </xf>
    <xf numFmtId="0" fontId="12" fillId="0" borderId="0" xfId="0" applyFont="1" applyAlignment="1">
      <alignment horizontal="center"/>
    </xf>
    <xf numFmtId="0" fontId="30" fillId="0" borderId="0" xfId="0" applyFont="1" applyAlignment="1">
      <alignment horizontal="right" vertical="center"/>
    </xf>
    <xf numFmtId="3" fontId="0" fillId="0" borderId="0" xfId="0" applyNumberFormat="1" applyAlignment="1">
      <alignment horizontal="center"/>
    </xf>
    <xf numFmtId="0" fontId="0" fillId="0" borderId="0" xfId="0" applyAlignment="1">
      <alignment horizontal="center"/>
    </xf>
    <xf numFmtId="4" fontId="0" fillId="0" borderId="0" xfId="0" applyNumberFormat="1" applyAlignment="1">
      <alignment horizontal="center"/>
    </xf>
    <xf numFmtId="0" fontId="0" fillId="0" borderId="0" xfId="0" applyAlignment="1">
      <alignment horizontal="center" wrapText="1"/>
    </xf>
    <xf numFmtId="0" fontId="42" fillId="0" borderId="0" xfId="7" applyFont="1" applyAlignment="1">
      <alignment vertical="top" wrapText="1"/>
    </xf>
    <xf numFmtId="0" fontId="42" fillId="0" borderId="0" xfId="7" applyFont="1" applyAlignment="1">
      <alignment horizontal="center" vertical="top"/>
    </xf>
    <xf numFmtId="1" fontId="22" fillId="0" borderId="0" xfId="7" applyNumberFormat="1" applyFont="1" applyAlignment="1">
      <alignment horizontal="center" vertical="top"/>
    </xf>
    <xf numFmtId="1" fontId="22" fillId="0" borderId="0" xfId="7" applyNumberFormat="1" applyFont="1" applyAlignment="1">
      <alignment horizontal="left" vertical="top" wrapText="1"/>
    </xf>
    <xf numFmtId="167" fontId="22" fillId="0" borderId="0" xfId="7" applyNumberFormat="1" applyFont="1" applyAlignment="1">
      <alignment horizontal="left" vertical="top" wrapText="1"/>
    </xf>
    <xf numFmtId="3" fontId="43" fillId="0" borderId="0" xfId="7" applyNumberFormat="1" applyFont="1" applyAlignment="1">
      <alignment horizontal="center" vertical="center"/>
    </xf>
    <xf numFmtId="1" fontId="44" fillId="5" borderId="19" xfId="7" applyNumberFormat="1" applyFont="1" applyFill="1" applyBorder="1" applyAlignment="1">
      <alignment horizontal="left" vertical="top"/>
    </xf>
    <xf numFmtId="0" fontId="41" fillId="5" borderId="20" xfId="7" applyFont="1" applyFill="1" applyBorder="1" applyAlignment="1">
      <alignment horizontal="center" vertical="top" wrapText="1"/>
    </xf>
    <xf numFmtId="3" fontId="41" fillId="5" borderId="20" xfId="7" applyNumberFormat="1" applyFont="1" applyFill="1" applyBorder="1" applyAlignment="1">
      <alignment horizontal="center" vertical="top" wrapText="1"/>
    </xf>
    <xf numFmtId="166" fontId="41" fillId="5" borderId="21" xfId="7" applyNumberFormat="1" applyFont="1" applyFill="1" applyBorder="1" applyAlignment="1">
      <alignment horizontal="center" vertical="top" wrapText="1"/>
    </xf>
    <xf numFmtId="3" fontId="18" fillId="5" borderId="0" xfId="7" applyNumberFormat="1" applyFont="1" applyFill="1" applyAlignment="1">
      <alignment horizontal="center" vertical="top" wrapText="1"/>
    </xf>
    <xf numFmtId="0" fontId="18" fillId="5" borderId="9" xfId="7" applyFont="1" applyFill="1" applyBorder="1" applyAlignment="1">
      <alignment horizontal="center" vertical="top"/>
    </xf>
    <xf numFmtId="0" fontId="18" fillId="5" borderId="9" xfId="7" applyFont="1" applyFill="1" applyBorder="1" applyAlignment="1">
      <alignment vertical="top" wrapText="1"/>
    </xf>
    <xf numFmtId="1" fontId="45" fillId="5" borderId="22" xfId="7" applyNumberFormat="1" applyFont="1" applyFill="1" applyBorder="1" applyAlignment="1">
      <alignment horizontal="center" vertical="top" wrapText="1"/>
    </xf>
    <xf numFmtId="167" fontId="41" fillId="5" borderId="16" xfId="7" applyNumberFormat="1" applyFont="1" applyFill="1" applyBorder="1" applyAlignment="1">
      <alignment horizontal="center" vertical="top" wrapText="1"/>
    </xf>
    <xf numFmtId="166" fontId="26" fillId="0" borderId="0" xfId="7" applyNumberFormat="1" applyFont="1" applyAlignment="1">
      <alignment horizontal="center" vertical="top" wrapText="1"/>
    </xf>
    <xf numFmtId="49" fontId="22" fillId="0" borderId="24" xfId="7" applyNumberFormat="1" applyFont="1" applyBorder="1" applyAlignment="1">
      <alignment horizontal="left" vertical="top" wrapText="1"/>
    </xf>
    <xf numFmtId="3" fontId="22" fillId="0" borderId="24" xfId="7" applyNumberFormat="1" applyFont="1" applyBorder="1" applyAlignment="1">
      <alignment horizontal="left" vertical="top" wrapText="1"/>
    </xf>
    <xf numFmtId="166" fontId="22" fillId="0" borderId="24" xfId="7" applyNumberFormat="1" applyFont="1" applyBorder="1" applyAlignment="1">
      <alignment horizontal="center" vertical="top" wrapText="1"/>
    </xf>
    <xf numFmtId="49" fontId="22" fillId="0" borderId="25" xfId="7" applyNumberFormat="1" applyFont="1" applyBorder="1" applyAlignment="1">
      <alignment horizontal="left" vertical="top" wrapText="1"/>
    </xf>
    <xf numFmtId="3" fontId="22" fillId="0" borderId="25" xfId="7" applyNumberFormat="1" applyFont="1" applyBorder="1" applyAlignment="1">
      <alignment horizontal="left" vertical="top" wrapText="1"/>
    </xf>
    <xf numFmtId="166" fontId="22" fillId="0" borderId="25" xfId="7" applyNumberFormat="1" applyFont="1" applyBorder="1" applyAlignment="1">
      <alignment horizontal="center" vertical="top" wrapText="1"/>
    </xf>
    <xf numFmtId="49" fontId="22" fillId="0" borderId="0" xfId="7" applyNumberFormat="1" applyFont="1" applyAlignment="1">
      <alignment horizontal="left" vertical="top" wrapText="1"/>
    </xf>
    <xf numFmtId="49" fontId="46" fillId="0" borderId="0" xfId="7" applyNumberFormat="1" applyFont="1" applyAlignment="1">
      <alignment horizontal="right" vertical="top" wrapText="1"/>
    </xf>
    <xf numFmtId="166" fontId="22" fillId="0" borderId="0" xfId="7" applyNumberFormat="1" applyFont="1" applyAlignment="1">
      <alignment horizontal="left" vertical="top" wrapText="1"/>
    </xf>
    <xf numFmtId="3" fontId="31" fillId="0" borderId="1" xfId="2" applyNumberFormat="1" applyFont="1" applyFill="1" applyBorder="1" applyAlignment="1">
      <alignment horizontal="right" vertical="top" wrapText="1" indent="1"/>
    </xf>
    <xf numFmtId="3" fontId="31" fillId="0" borderId="7" xfId="2" applyNumberFormat="1" applyFont="1" applyFill="1" applyBorder="1" applyAlignment="1">
      <alignment horizontal="right" vertical="top" wrapText="1" indent="1"/>
    </xf>
    <xf numFmtId="3" fontId="31" fillId="0" borderId="5" xfId="2" applyNumberFormat="1" applyFont="1" applyFill="1" applyBorder="1" applyAlignment="1">
      <alignment horizontal="right" vertical="top" wrapText="1" indent="1"/>
    </xf>
    <xf numFmtId="3" fontId="32" fillId="0" borderId="1" xfId="2" applyNumberFormat="1" applyFont="1" applyFill="1" applyBorder="1" applyAlignment="1">
      <alignment horizontal="right" indent="1"/>
    </xf>
    <xf numFmtId="3" fontId="32" fillId="0" borderId="1" xfId="2" applyNumberFormat="1" applyFont="1" applyFill="1" applyBorder="1" applyAlignment="1">
      <alignment horizontal="right" vertical="top" wrapText="1" indent="1"/>
    </xf>
    <xf numFmtId="3" fontId="31" fillId="0" borderId="1" xfId="2" applyNumberFormat="1" applyFont="1" applyFill="1" applyBorder="1" applyAlignment="1">
      <alignment horizontal="right" indent="1"/>
    </xf>
    <xf numFmtId="0" fontId="5" fillId="0" borderId="0" xfId="0" applyFont="1"/>
    <xf numFmtId="3" fontId="5" fillId="0" borderId="0" xfId="0" applyNumberFormat="1" applyFont="1" applyAlignment="1">
      <alignment horizontal="right" vertical="center" wrapText="1"/>
    </xf>
    <xf numFmtId="0" fontId="22" fillId="0" borderId="0" xfId="0" applyFont="1" applyAlignment="1">
      <alignment vertical="top"/>
    </xf>
    <xf numFmtId="0" fontId="18" fillId="5" borderId="8" xfId="7" applyFont="1" applyFill="1" applyBorder="1" applyAlignment="1">
      <alignment horizontal="center" vertical="top" wrapText="1"/>
    </xf>
    <xf numFmtId="0" fontId="17" fillId="5" borderId="0" xfId="7" applyFont="1" applyFill="1" applyAlignment="1">
      <alignment horizontal="center" vertical="top" wrapText="1"/>
    </xf>
    <xf numFmtId="0" fontId="0" fillId="0" borderId="0" xfId="0" applyAlignment="1">
      <alignment vertical="center" wrapText="1"/>
    </xf>
    <xf numFmtId="0" fontId="47" fillId="0" borderId="0" xfId="0" applyFont="1" applyAlignment="1">
      <alignment horizontal="left" vertical="center" wrapText="1"/>
    </xf>
    <xf numFmtId="0" fontId="48" fillId="0" borderId="0" xfId="0" applyFont="1" applyAlignment="1">
      <alignment horizontal="left" vertical="center"/>
    </xf>
    <xf numFmtId="0" fontId="48" fillId="0" borderId="1" xfId="0" applyFont="1" applyBorder="1" applyAlignment="1">
      <alignment horizontal="left" vertical="center" wrapText="1"/>
    </xf>
    <xf numFmtId="0" fontId="48" fillId="0" borderId="1" xfId="0" applyFont="1" applyBorder="1" applyAlignment="1">
      <alignment horizontal="center" vertical="center" wrapText="1"/>
    </xf>
    <xf numFmtId="3" fontId="48" fillId="0" borderId="1" xfId="0" applyNumberFormat="1" applyFont="1" applyBorder="1" applyAlignment="1">
      <alignment horizontal="center" vertical="center" wrapText="1"/>
    </xf>
    <xf numFmtId="4" fontId="48" fillId="0" borderId="1" xfId="0" applyNumberFormat="1" applyFont="1" applyBorder="1" applyAlignment="1">
      <alignment horizontal="center" vertical="center" wrapText="1"/>
    </xf>
    <xf numFmtId="3" fontId="48" fillId="2" borderId="1" xfId="0" applyNumberFormat="1" applyFont="1" applyFill="1" applyBorder="1" applyAlignment="1">
      <alignment horizontal="right" vertical="center" wrapText="1"/>
    </xf>
    <xf numFmtId="0" fontId="47" fillId="2" borderId="0" xfId="0" applyFont="1" applyFill="1" applyAlignment="1">
      <alignment horizontal="left" vertical="center"/>
    </xf>
    <xf numFmtId="3" fontId="47" fillId="2" borderId="0" xfId="0" applyNumberFormat="1" applyFont="1" applyFill="1" applyAlignment="1">
      <alignment horizontal="left" vertical="center"/>
    </xf>
    <xf numFmtId="0" fontId="48" fillId="2" borderId="0" xfId="0" applyFont="1" applyFill="1" applyAlignment="1">
      <alignment horizontal="left" vertical="center"/>
    </xf>
    <xf numFmtId="0" fontId="48" fillId="0" borderId="6" xfId="0" applyFont="1" applyBorder="1" applyAlignment="1">
      <alignment horizontal="left" vertical="center" wrapText="1"/>
    </xf>
    <xf numFmtId="0" fontId="48" fillId="0" borderId="0" xfId="0" applyFont="1" applyAlignment="1">
      <alignment horizontal="left" vertical="center" wrapText="1"/>
    </xf>
    <xf numFmtId="0" fontId="47" fillId="0" borderId="6" xfId="0" applyFont="1" applyBorder="1" applyAlignment="1">
      <alignment horizontal="left" vertical="center" wrapText="1"/>
    </xf>
    <xf numFmtId="0" fontId="31" fillId="0" borderId="26" xfId="0" applyFont="1" applyBorder="1" applyAlignment="1">
      <alignment horizontal="left" vertical="center" wrapText="1"/>
    </xf>
    <xf numFmtId="0" fontId="48" fillId="0" borderId="0" xfId="0" applyFont="1" applyAlignment="1">
      <alignment horizontal="left" vertical="center" wrapText="1" indent="1"/>
    </xf>
    <xf numFmtId="0" fontId="48" fillId="0" borderId="0" xfId="0" applyFont="1"/>
    <xf numFmtId="0" fontId="48" fillId="0" borderId="0" xfId="0" applyFont="1" applyAlignment="1">
      <alignment horizontal="left"/>
    </xf>
    <xf numFmtId="0" fontId="48" fillId="0" borderId="0" xfId="11" applyFont="1" applyAlignment="1">
      <alignment horizontal="left" vertical="center" wrapText="1"/>
    </xf>
    <xf numFmtId="0" fontId="47" fillId="0" borderId="0" xfId="11" applyFont="1" applyAlignment="1">
      <alignment horizontal="left" vertical="center" wrapText="1"/>
    </xf>
    <xf numFmtId="0" fontId="48" fillId="0" borderId="6" xfId="0" applyFont="1" applyBorder="1" applyAlignment="1">
      <alignment horizontal="left" vertical="center"/>
    </xf>
    <xf numFmtId="164" fontId="50" fillId="0" borderId="0" xfId="0" applyNumberFormat="1" applyFont="1" applyAlignment="1">
      <alignment vertical="center"/>
    </xf>
    <xf numFmtId="3" fontId="0" fillId="0" borderId="0" xfId="0" applyNumberFormat="1"/>
    <xf numFmtId="3" fontId="0" fillId="0" borderId="0" xfId="0" applyNumberFormat="1" applyAlignment="1">
      <alignment horizontal="right" vertical="center" wrapText="1"/>
    </xf>
    <xf numFmtId="3" fontId="0" fillId="0" borderId="0" xfId="0" applyNumberFormat="1" applyAlignment="1">
      <alignment vertical="center" wrapText="1"/>
    </xf>
    <xf numFmtId="0" fontId="0" fillId="0" borderId="0" xfId="0" applyAlignment="1">
      <alignment vertical="center"/>
    </xf>
    <xf numFmtId="0" fontId="13" fillId="0" borderId="0" xfId="0" applyFont="1"/>
    <xf numFmtId="0" fontId="51" fillId="0" borderId="0" xfId="7" applyFont="1" applyAlignment="1">
      <alignment horizontal="left" vertical="top" wrapText="1"/>
    </xf>
    <xf numFmtId="3" fontId="51" fillId="0" borderId="0" xfId="7" applyNumberFormat="1" applyFont="1" applyAlignment="1">
      <alignment horizontal="left" vertical="top" wrapText="1"/>
    </xf>
    <xf numFmtId="0" fontId="52" fillId="0" borderId="0" xfId="7" applyFont="1" applyAlignment="1">
      <alignment horizontal="right" vertical="top" wrapText="1"/>
    </xf>
    <xf numFmtId="3" fontId="52" fillId="0" borderId="0" xfId="7" applyNumberFormat="1" applyFont="1" applyAlignment="1">
      <alignment horizontal="right" vertical="top" wrapText="1"/>
    </xf>
    <xf numFmtId="0" fontId="51" fillId="0" borderId="0" xfId="7" applyFont="1" applyAlignment="1">
      <alignment horizontal="left" vertical="top" wrapText="1" indent="1"/>
    </xf>
    <xf numFmtId="3" fontId="51" fillId="0" borderId="0" xfId="7" applyNumberFormat="1" applyFont="1" applyAlignment="1">
      <alignment horizontal="center" vertical="top" wrapText="1"/>
    </xf>
    <xf numFmtId="0" fontId="42" fillId="0" borderId="0" xfId="0" applyFont="1" applyAlignment="1">
      <alignment vertical="top"/>
    </xf>
    <xf numFmtId="0" fontId="42" fillId="0" borderId="0" xfId="0" applyFont="1" applyAlignment="1">
      <alignment horizontal="right" vertical="top"/>
    </xf>
    <xf numFmtId="0" fontId="53" fillId="0" borderId="0" xfId="0" applyFont="1" applyAlignment="1">
      <alignment horizontal="right" vertical="top"/>
    </xf>
    <xf numFmtId="0" fontId="22" fillId="0" borderId="19" xfId="0" applyFont="1" applyBorder="1" applyAlignment="1">
      <alignment vertical="top"/>
    </xf>
    <xf numFmtId="0" fontId="22" fillId="0" borderId="20" xfId="0" applyFont="1" applyBorder="1" applyAlignment="1">
      <alignment vertical="top"/>
    </xf>
    <xf numFmtId="0" fontId="22" fillId="0" borderId="21" xfId="0" applyFont="1" applyBorder="1" applyAlignment="1">
      <alignment vertical="top"/>
    </xf>
    <xf numFmtId="0" fontId="22" fillId="0" borderId="27" xfId="0" applyFont="1" applyBorder="1" applyAlignment="1">
      <alignment vertical="top"/>
    </xf>
    <xf numFmtId="0" fontId="22" fillId="0" borderId="28" xfId="0" applyFont="1" applyBorder="1" applyAlignment="1">
      <alignment vertical="top"/>
    </xf>
    <xf numFmtId="0" fontId="22" fillId="0" borderId="8" xfId="0" applyFont="1" applyBorder="1" applyAlignment="1">
      <alignment vertical="top"/>
    </xf>
    <xf numFmtId="0" fontId="24" fillId="0" borderId="0" xfId="0" applyFont="1" applyAlignment="1">
      <alignment vertical="top"/>
    </xf>
    <xf numFmtId="0" fontId="26" fillId="0" borderId="13" xfId="0" applyFont="1" applyBorder="1" applyAlignment="1">
      <alignment horizontal="center" vertical="top"/>
    </xf>
    <xf numFmtId="0" fontId="22" fillId="0" borderId="29" xfId="0" applyFont="1" applyBorder="1" applyAlignment="1">
      <alignment vertical="top"/>
    </xf>
    <xf numFmtId="4" fontId="22" fillId="0" borderId="13" xfId="0" applyNumberFormat="1" applyFont="1" applyBorder="1" applyAlignment="1">
      <alignment vertical="top"/>
    </xf>
    <xf numFmtId="0" fontId="22" fillId="0" borderId="22" xfId="0" applyFont="1" applyBorder="1" applyAlignment="1">
      <alignment vertical="top"/>
    </xf>
    <xf numFmtId="0" fontId="22" fillId="0" borderId="23" xfId="0" applyFont="1" applyBorder="1" applyAlignment="1">
      <alignment vertical="top"/>
    </xf>
    <xf numFmtId="4" fontId="22" fillId="0" borderId="16" xfId="0" applyNumberFormat="1" applyFont="1" applyBorder="1" applyAlignment="1">
      <alignment vertical="top"/>
    </xf>
    <xf numFmtId="0" fontId="22" fillId="0" borderId="30" xfId="0" applyFont="1" applyBorder="1" applyAlignment="1">
      <alignment vertical="top"/>
    </xf>
    <xf numFmtId="0" fontId="26" fillId="0" borderId="0" xfId="0" applyFont="1" applyAlignment="1">
      <alignment horizontal="right" vertical="top"/>
    </xf>
    <xf numFmtId="0" fontId="22" fillId="0" borderId="31" xfId="0" applyFont="1" applyBorder="1" applyAlignment="1">
      <alignment vertical="top"/>
    </xf>
    <xf numFmtId="0" fontId="22" fillId="0" borderId="32" xfId="0" applyFont="1" applyBorder="1" applyAlignment="1">
      <alignment vertical="top"/>
    </xf>
    <xf numFmtId="4" fontId="22" fillId="0" borderId="33" xfId="0" applyNumberFormat="1" applyFont="1" applyBorder="1" applyAlignment="1">
      <alignment vertical="top"/>
    </xf>
    <xf numFmtId="0" fontId="22" fillId="0" borderId="34" xfId="0" applyFont="1" applyBorder="1" applyAlignment="1">
      <alignment vertical="top"/>
    </xf>
    <xf numFmtId="0" fontId="22" fillId="0" borderId="10" xfId="0" applyFont="1" applyBorder="1" applyAlignment="1">
      <alignment vertical="top"/>
    </xf>
    <xf numFmtId="0" fontId="22" fillId="0" borderId="24" xfId="0" applyFont="1" applyBorder="1" applyAlignment="1">
      <alignment vertical="top"/>
    </xf>
    <xf numFmtId="0" fontId="22" fillId="0" borderId="35" xfId="0" applyFont="1" applyBorder="1" applyAlignment="1">
      <alignment vertical="top"/>
    </xf>
    <xf numFmtId="0" fontId="26" fillId="0" borderId="0" xfId="0" applyFont="1" applyAlignment="1">
      <alignment vertical="top"/>
    </xf>
    <xf numFmtId="0" fontId="26" fillId="0" borderId="36" xfId="0" applyFont="1" applyBorder="1" applyAlignment="1">
      <alignment horizontal="center" vertical="top"/>
    </xf>
    <xf numFmtId="0" fontId="26" fillId="0" borderId="36" xfId="0" applyFont="1" applyBorder="1" applyAlignment="1">
      <alignment vertical="top"/>
    </xf>
    <xf numFmtId="0" fontId="22" fillId="0" borderId="37" xfId="0" applyFont="1" applyBorder="1" applyAlignment="1">
      <alignment vertical="top"/>
    </xf>
    <xf numFmtId="0" fontId="22" fillId="0" borderId="36" xfId="0" applyFont="1" applyBorder="1" applyAlignment="1">
      <alignment vertical="top"/>
    </xf>
    <xf numFmtId="0" fontId="22" fillId="0" borderId="36" xfId="0" applyFont="1" applyBorder="1" applyAlignment="1">
      <alignment horizontal="center" vertical="top"/>
    </xf>
    <xf numFmtId="0" fontId="22" fillId="6" borderId="36" xfId="0" applyFont="1" applyFill="1" applyBorder="1" applyAlignment="1">
      <alignment vertical="top"/>
    </xf>
    <xf numFmtId="0" fontId="22" fillId="0" borderId="15" xfId="0" applyFont="1" applyBorder="1" applyAlignment="1">
      <alignment vertical="top"/>
    </xf>
    <xf numFmtId="0" fontId="22" fillId="0" borderId="9" xfId="0" applyFont="1" applyBorder="1" applyAlignment="1">
      <alignment vertical="top"/>
    </xf>
    <xf numFmtId="0" fontId="22" fillId="0" borderId="38" xfId="0" applyFont="1" applyBorder="1" applyAlignment="1">
      <alignment vertical="top"/>
    </xf>
    <xf numFmtId="0" fontId="22" fillId="0" borderId="39" xfId="0" applyFont="1" applyBorder="1" applyAlignment="1">
      <alignment vertical="top"/>
    </xf>
    <xf numFmtId="0" fontId="22" fillId="0" borderId="40" xfId="0" applyFont="1" applyBorder="1" applyAlignment="1">
      <alignment vertical="top"/>
    </xf>
    <xf numFmtId="0" fontId="22" fillId="0" borderId="41" xfId="0" applyFont="1" applyBorder="1" applyAlignment="1">
      <alignment vertical="top"/>
    </xf>
    <xf numFmtId="4" fontId="22" fillId="0" borderId="42" xfId="0" applyNumberFormat="1" applyFont="1" applyBorder="1" applyAlignment="1">
      <alignment vertical="top"/>
    </xf>
    <xf numFmtId="0" fontId="22" fillId="0" borderId="43" xfId="0" applyFont="1" applyBorder="1" applyAlignment="1">
      <alignment vertical="top"/>
    </xf>
    <xf numFmtId="4" fontId="22" fillId="0" borderId="27" xfId="0" applyNumberFormat="1" applyFont="1" applyBorder="1" applyAlignment="1">
      <alignment vertical="top"/>
    </xf>
    <xf numFmtId="4" fontId="22" fillId="0" borderId="13" xfId="0" quotePrefix="1" applyNumberFormat="1" applyFont="1" applyBorder="1" applyAlignment="1">
      <alignment horizontal="center" vertical="top"/>
    </xf>
    <xf numFmtId="0" fontId="54" fillId="0" borderId="0" xfId="0" applyFont="1" applyAlignment="1">
      <alignment vertical="top"/>
    </xf>
    <xf numFmtId="10" fontId="22" fillId="6" borderId="9" xfId="0" applyNumberFormat="1" applyFont="1" applyFill="1" applyBorder="1" applyAlignment="1">
      <alignment horizontal="right" vertical="top"/>
    </xf>
    <xf numFmtId="0" fontId="22" fillId="0" borderId="17" xfId="0" applyFont="1" applyBorder="1" applyAlignment="1">
      <alignment vertical="top"/>
    </xf>
    <xf numFmtId="0" fontId="22" fillId="0" borderId="0" xfId="0" applyFont="1" applyAlignment="1">
      <alignment vertical="top" wrapText="1"/>
    </xf>
    <xf numFmtId="9" fontId="22" fillId="0" borderId="9" xfId="0" applyNumberFormat="1" applyFont="1" applyBorder="1" applyAlignment="1">
      <alignment horizontal="right" vertical="top"/>
    </xf>
    <xf numFmtId="0" fontId="22" fillId="0" borderId="11" xfId="0" applyFont="1" applyBorder="1" applyAlignment="1">
      <alignment vertical="top"/>
    </xf>
    <xf numFmtId="0" fontId="22" fillId="0" borderId="25" xfId="0" applyFont="1" applyBorder="1" applyAlignment="1">
      <alignment vertical="top"/>
    </xf>
    <xf numFmtId="4" fontId="22" fillId="0" borderId="18" xfId="0" applyNumberFormat="1" applyFont="1" applyBorder="1" applyAlignment="1">
      <alignment vertical="top"/>
    </xf>
    <xf numFmtId="0" fontId="22" fillId="0" borderId="44" xfId="0" applyFont="1" applyBorder="1" applyAlignment="1">
      <alignment vertical="top"/>
    </xf>
    <xf numFmtId="4" fontId="22" fillId="0" borderId="0" xfId="0" applyNumberFormat="1" applyFont="1" applyAlignment="1">
      <alignment vertical="top"/>
    </xf>
    <xf numFmtId="0" fontId="55" fillId="0" borderId="0" xfId="0" applyFont="1" applyAlignment="1">
      <alignment vertical="top"/>
    </xf>
    <xf numFmtId="164" fontId="22" fillId="0" borderId="8" xfId="7" applyNumberFormat="1" applyFont="1" applyBorder="1" applyAlignment="1">
      <alignment horizontal="left" vertical="top"/>
    </xf>
    <xf numFmtId="0" fontId="56" fillId="0" borderId="0" xfId="0" applyFont="1"/>
    <xf numFmtId="0" fontId="57" fillId="0" borderId="0" xfId="0" applyFont="1" applyAlignment="1">
      <alignment horizontal="right"/>
    </xf>
    <xf numFmtId="0" fontId="22" fillId="0" borderId="0" xfId="0" applyFont="1"/>
    <xf numFmtId="0" fontId="26" fillId="0" borderId="0" xfId="0" applyFont="1" applyAlignment="1">
      <alignment horizontal="right"/>
    </xf>
    <xf numFmtId="0" fontId="55" fillId="0" borderId="0" xfId="0" applyFont="1"/>
    <xf numFmtId="0" fontId="58" fillId="0" borderId="0" xfId="0" applyFont="1" applyAlignment="1">
      <alignment horizontal="right"/>
    </xf>
    <xf numFmtId="0" fontId="42" fillId="0" borderId="0" xfId="0" applyFont="1"/>
    <xf numFmtId="0" fontId="22" fillId="0" borderId="8" xfId="0" applyFont="1" applyBorder="1"/>
    <xf numFmtId="0" fontId="22" fillId="0" borderId="29" xfId="0" applyFont="1" applyBorder="1"/>
    <xf numFmtId="0" fontId="22" fillId="0" borderId="22" xfId="0" applyFont="1" applyBorder="1"/>
    <xf numFmtId="0" fontId="22" fillId="0" borderId="23" xfId="0" applyFont="1" applyBorder="1"/>
    <xf numFmtId="0" fontId="22" fillId="0" borderId="37" xfId="0" applyFont="1" applyBorder="1"/>
    <xf numFmtId="0" fontId="22" fillId="0" borderId="16" xfId="0" applyFont="1" applyBorder="1"/>
    <xf numFmtId="0" fontId="22" fillId="0" borderId="30" xfId="0" applyFont="1" applyBorder="1"/>
    <xf numFmtId="0" fontId="22" fillId="0" borderId="36" xfId="0" applyFont="1" applyBorder="1"/>
    <xf numFmtId="0" fontId="22" fillId="0" borderId="13" xfId="0" applyFont="1" applyBorder="1"/>
    <xf numFmtId="0" fontId="54" fillId="0" borderId="0" xfId="0" applyFont="1"/>
    <xf numFmtId="0" fontId="22" fillId="0" borderId="17" xfId="0" applyFont="1" applyBorder="1"/>
    <xf numFmtId="0" fontId="22" fillId="0" borderId="0" xfId="0" applyFont="1" applyAlignment="1">
      <alignment horizontal="right"/>
    </xf>
    <xf numFmtId="0" fontId="22" fillId="0" borderId="11" xfId="0" applyFont="1" applyBorder="1"/>
    <xf numFmtId="0" fontId="22" fillId="0" borderId="25" xfId="0" applyFont="1" applyBorder="1"/>
    <xf numFmtId="0" fontId="22" fillId="0" borderId="18" xfId="0" applyFont="1" applyBorder="1"/>
    <xf numFmtId="0" fontId="22" fillId="0" borderId="44" xfId="0" applyFont="1" applyBorder="1"/>
    <xf numFmtId="0" fontId="22" fillId="0" borderId="36" xfId="0" applyFont="1" applyBorder="1" applyAlignment="1">
      <alignment horizontal="center"/>
    </xf>
    <xf numFmtId="0" fontId="22" fillId="0" borderId="45" xfId="0" applyFont="1" applyBorder="1"/>
    <xf numFmtId="0" fontId="22" fillId="0" borderId="46" xfId="0" applyFont="1" applyBorder="1"/>
    <xf numFmtId="0" fontId="22" fillId="0" borderId="37" xfId="0" applyFont="1" applyBorder="1" applyAlignment="1">
      <alignment horizontal="center"/>
    </xf>
    <xf numFmtId="0" fontId="24" fillId="0" borderId="0" xfId="0" applyFont="1"/>
    <xf numFmtId="0" fontId="22" fillId="0" borderId="9" xfId="0" applyFont="1" applyBorder="1"/>
    <xf numFmtId="0" fontId="22" fillId="0" borderId="47" xfId="0" applyFont="1" applyBorder="1"/>
    <xf numFmtId="0" fontId="59" fillId="0" borderId="0" xfId="0" applyFont="1"/>
    <xf numFmtId="0" fontId="60" fillId="0" borderId="0" xfId="0" applyFont="1" applyAlignment="1">
      <alignment horizontal="left" vertical="center"/>
    </xf>
    <xf numFmtId="1" fontId="61" fillId="0" borderId="0" xfId="0" applyNumberFormat="1" applyFont="1" applyAlignment="1">
      <alignment horizontal="left" vertical="center"/>
    </xf>
    <xf numFmtId="0" fontId="60" fillId="0" borderId="0" xfId="0" applyFont="1"/>
    <xf numFmtId="0" fontId="62" fillId="0" borderId="0" xfId="0" applyFont="1"/>
    <xf numFmtId="0" fontId="14" fillId="0" borderId="0" xfId="0" applyFont="1"/>
    <xf numFmtId="0" fontId="61" fillId="0" borderId="0" xfId="0" applyFont="1"/>
    <xf numFmtId="1" fontId="61" fillId="0" borderId="0" xfId="0" applyNumberFormat="1" applyFont="1"/>
    <xf numFmtId="0" fontId="63" fillId="0" borderId="0" xfId="0" applyFont="1"/>
    <xf numFmtId="0" fontId="15" fillId="0" borderId="0" xfId="0" applyFont="1"/>
    <xf numFmtId="0" fontId="36" fillId="0" borderId="0" xfId="0" applyFont="1" applyAlignment="1">
      <alignment horizontal="left"/>
    </xf>
    <xf numFmtId="0" fontId="64" fillId="5" borderId="2" xfId="0" applyFont="1" applyFill="1" applyBorder="1" applyAlignment="1">
      <alignment horizontal="center" vertical="center" wrapText="1"/>
    </xf>
    <xf numFmtId="0" fontId="64" fillId="5" borderId="2" xfId="0" applyFont="1" applyFill="1" applyBorder="1" applyAlignment="1">
      <alignment horizontal="left" vertical="center" wrapText="1" indent="1"/>
    </xf>
    <xf numFmtId="165" fontId="64" fillId="5" borderId="2" xfId="1" applyNumberFormat="1" applyFont="1" applyFill="1" applyBorder="1" applyAlignment="1">
      <alignment horizontal="center" vertical="center" wrapText="1"/>
    </xf>
    <xf numFmtId="0" fontId="17" fillId="5" borderId="19" xfId="0" applyFont="1" applyFill="1" applyBorder="1"/>
    <xf numFmtId="0" fontId="17" fillId="5" borderId="20" xfId="0" applyFont="1" applyFill="1" applyBorder="1"/>
    <xf numFmtId="0" fontId="17" fillId="5" borderId="28" xfId="0" applyFont="1" applyFill="1" applyBorder="1"/>
    <xf numFmtId="0" fontId="41" fillId="5" borderId="8" xfId="0" applyFont="1" applyFill="1" applyBorder="1"/>
    <xf numFmtId="0" fontId="41" fillId="5" borderId="0" xfId="0" applyFont="1" applyFill="1"/>
    <xf numFmtId="0" fontId="45" fillId="5" borderId="36" xfId="0" applyFont="1" applyFill="1" applyBorder="1" applyAlignment="1">
      <alignment horizontal="center"/>
    </xf>
    <xf numFmtId="0" fontId="45" fillId="5" borderId="0" xfId="0" applyFont="1" applyFill="1" applyAlignment="1">
      <alignment horizontal="center"/>
    </xf>
    <xf numFmtId="0" fontId="45" fillId="5" borderId="13" xfId="0" applyFont="1" applyFill="1" applyBorder="1" applyAlignment="1">
      <alignment horizontal="center"/>
    </xf>
    <xf numFmtId="0" fontId="41" fillId="5" borderId="29" xfId="0" applyFont="1" applyFill="1" applyBorder="1"/>
    <xf numFmtId="0" fontId="41" fillId="5" borderId="22" xfId="0" applyFont="1" applyFill="1" applyBorder="1"/>
    <xf numFmtId="0" fontId="41" fillId="5" borderId="23" xfId="0" applyFont="1" applyFill="1" applyBorder="1"/>
    <xf numFmtId="0" fontId="41" fillId="5" borderId="37" xfId="0" applyFont="1" applyFill="1" applyBorder="1"/>
    <xf numFmtId="0" fontId="41" fillId="5" borderId="16" xfId="0" applyFont="1" applyFill="1" applyBorder="1"/>
    <xf numFmtId="0" fontId="41" fillId="5" borderId="30" xfId="0" applyFont="1" applyFill="1" applyBorder="1"/>
    <xf numFmtId="0" fontId="20" fillId="5" borderId="48" xfId="0" applyFont="1" applyFill="1" applyBorder="1" applyAlignment="1">
      <alignment horizontal="center" vertical="center"/>
    </xf>
    <xf numFmtId="3" fontId="65" fillId="0" borderId="36" xfId="0" applyNumberFormat="1" applyFont="1" applyBorder="1" applyAlignment="1">
      <alignment horizontal="center" vertical="center" wrapText="1"/>
    </xf>
    <xf numFmtId="0" fontId="0" fillId="0" borderId="36" xfId="0" applyBorder="1" applyAlignment="1">
      <alignment vertical="center"/>
    </xf>
    <xf numFmtId="0" fontId="0" fillId="0" borderId="37" xfId="0" applyBorder="1" applyAlignment="1">
      <alignment vertical="center"/>
    </xf>
    <xf numFmtId="0" fontId="0" fillId="0" borderId="35" xfId="0" applyBorder="1" applyAlignment="1">
      <alignment vertical="center"/>
    </xf>
    <xf numFmtId="3" fontId="20" fillId="5" borderId="46" xfId="0" applyNumberFormat="1" applyFont="1" applyFill="1" applyBorder="1" applyAlignment="1">
      <alignment horizontal="center" vertical="center" wrapText="1"/>
    </xf>
    <xf numFmtId="0" fontId="66" fillId="0" borderId="0" xfId="0" quotePrefix="1" applyFont="1" applyAlignment="1">
      <alignment vertical="top"/>
    </xf>
    <xf numFmtId="0" fontId="66" fillId="0" borderId="0" xfId="0" applyFont="1" applyAlignment="1">
      <alignment vertical="top"/>
    </xf>
    <xf numFmtId="0" fontId="57" fillId="0" borderId="0" xfId="0" applyFont="1" applyAlignment="1">
      <alignment vertical="top"/>
    </xf>
    <xf numFmtId="0" fontId="64"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2" fillId="0" borderId="0" xfId="0" applyFont="1" applyAlignment="1">
      <alignment vertical="center" wrapText="1"/>
    </xf>
    <xf numFmtId="0" fontId="2" fillId="0" borderId="23" xfId="0" applyFont="1" applyBorder="1" applyAlignment="1">
      <alignment vertical="center" wrapText="1"/>
    </xf>
    <xf numFmtId="0" fontId="20" fillId="5" borderId="45" xfId="0" applyFont="1" applyFill="1" applyBorder="1" applyAlignment="1">
      <alignment horizontal="left" vertical="center" wrapText="1" indent="1"/>
    </xf>
    <xf numFmtId="0" fontId="64" fillId="0" borderId="49" xfId="0" applyFont="1" applyBorder="1" applyAlignment="1">
      <alignment horizontal="center" vertical="center"/>
    </xf>
    <xf numFmtId="0" fontId="0" fillId="0" borderId="49" xfId="0" applyBorder="1" applyAlignment="1">
      <alignment horizontal="center"/>
    </xf>
    <xf numFmtId="0" fontId="0" fillId="0" borderId="49" xfId="0" quotePrefix="1" applyBorder="1" applyAlignment="1">
      <alignment horizontal="center"/>
    </xf>
    <xf numFmtId="0" fontId="5" fillId="0" borderId="49" xfId="0" applyFont="1" applyBorder="1" applyAlignment="1">
      <alignment horizontal="center"/>
    </xf>
    <xf numFmtId="0" fontId="2" fillId="0" borderId="49" xfId="0" applyFont="1" applyBorder="1" applyAlignment="1">
      <alignment horizontal="center"/>
    </xf>
    <xf numFmtId="0" fontId="2" fillId="0" borderId="50" xfId="0" applyFont="1" applyBorder="1" applyAlignment="1">
      <alignment horizontal="center"/>
    </xf>
    <xf numFmtId="164" fontId="26" fillId="0" borderId="8" xfId="7" applyNumberFormat="1" applyFont="1" applyBorder="1" applyAlignment="1">
      <alignment horizontal="left" vertical="top"/>
    </xf>
    <xf numFmtId="1" fontId="26" fillId="0" borderId="8" xfId="7" applyNumberFormat="1" applyFont="1" applyBorder="1" applyAlignment="1">
      <alignment horizontal="left" vertical="top" wrapText="1"/>
    </xf>
    <xf numFmtId="164" fontId="26" fillId="0" borderId="8" xfId="7" applyNumberFormat="1" applyFont="1" applyBorder="1" applyAlignment="1">
      <alignment horizontal="left" vertical="top" wrapText="1"/>
    </xf>
    <xf numFmtId="0" fontId="50" fillId="0" borderId="0" xfId="0" applyFont="1" applyAlignment="1">
      <alignment horizontal="left" vertical="center"/>
    </xf>
    <xf numFmtId="0" fontId="65" fillId="0" borderId="49" xfId="0" applyFont="1" applyBorder="1" applyAlignment="1">
      <alignment horizontal="center" vertical="center"/>
    </xf>
    <xf numFmtId="0" fontId="67" fillId="0" borderId="0" xfId="0" applyFont="1" applyAlignment="1">
      <alignment horizontal="center"/>
    </xf>
    <xf numFmtId="0" fontId="48" fillId="0" borderId="49" xfId="0" applyFont="1" applyBorder="1" applyAlignment="1">
      <alignment horizontal="center"/>
    </xf>
    <xf numFmtId="0" fontId="48" fillId="0" borderId="0" xfId="0" applyFont="1" applyAlignment="1">
      <alignment vertical="center" wrapText="1"/>
    </xf>
    <xf numFmtId="3" fontId="48" fillId="0" borderId="36" xfId="0" applyNumberFormat="1" applyFont="1" applyBorder="1" applyAlignment="1">
      <alignment horizontal="center" vertical="center"/>
    </xf>
    <xf numFmtId="0" fontId="48" fillId="0" borderId="49" xfId="0" quotePrefix="1" applyFont="1" applyBorder="1" applyAlignment="1">
      <alignment horizontal="center" vertical="top"/>
    </xf>
    <xf numFmtId="0" fontId="48" fillId="0" borderId="0" xfId="0" applyFont="1" applyAlignment="1">
      <alignment vertical="top" wrapText="1"/>
    </xf>
    <xf numFmtId="0" fontId="48" fillId="0" borderId="36" xfId="0" applyFont="1" applyBorder="1" applyAlignment="1">
      <alignment horizontal="center" vertical="top"/>
    </xf>
    <xf numFmtId="0" fontId="48" fillId="0" borderId="0" xfId="0" applyFont="1" applyAlignment="1">
      <alignment vertical="top"/>
    </xf>
    <xf numFmtId="0" fontId="48" fillId="0" borderId="49" xfId="0" applyFont="1" applyBorder="1" applyAlignment="1">
      <alignment horizontal="center" vertical="top"/>
    </xf>
    <xf numFmtId="0" fontId="48" fillId="0" borderId="36" xfId="0" applyFont="1" applyBorder="1" applyAlignment="1">
      <alignment horizontal="center" vertical="center"/>
    </xf>
    <xf numFmtId="0" fontId="48" fillId="0" borderId="49" xfId="0" quotePrefix="1" applyFont="1" applyBorder="1" applyAlignment="1">
      <alignment horizontal="center"/>
    </xf>
    <xf numFmtId="0" fontId="45" fillId="5" borderId="23" xfId="7" applyFont="1" applyFill="1" applyBorder="1" applyAlignment="1">
      <alignment horizontal="center" vertical="top" wrapText="1"/>
    </xf>
    <xf numFmtId="0" fontId="3" fillId="7" borderId="0" xfId="0" applyFont="1" applyFill="1" applyAlignment="1">
      <alignment horizontal="left" vertical="center"/>
    </xf>
    <xf numFmtId="3" fontId="3" fillId="7" borderId="0" xfId="0" applyNumberFormat="1" applyFont="1" applyFill="1" applyAlignment="1">
      <alignment horizontal="left" vertical="center"/>
    </xf>
    <xf numFmtId="0" fontId="3" fillId="7" borderId="0" xfId="0" applyFont="1" applyFill="1" applyAlignment="1">
      <alignment horizontal="right" vertical="center"/>
    </xf>
    <xf numFmtId="3" fontId="4" fillId="7" borderId="0" xfId="0" applyNumberFormat="1" applyFont="1" applyFill="1" applyAlignment="1">
      <alignment horizontal="left" vertical="center"/>
    </xf>
    <xf numFmtId="0" fontId="4" fillId="7" borderId="0" xfId="0" applyFont="1" applyFill="1" applyAlignment="1">
      <alignment horizontal="left" vertical="center"/>
    </xf>
    <xf numFmtId="0" fontId="0" fillId="7" borderId="0" xfId="0" applyFill="1" applyAlignment="1">
      <alignment horizontal="right" vertical="center"/>
    </xf>
    <xf numFmtId="3" fontId="0" fillId="7" borderId="0" xfId="0" applyNumberFormat="1" applyFill="1" applyAlignment="1">
      <alignment horizontal="right" vertical="center"/>
    </xf>
    <xf numFmtId="0" fontId="0" fillId="7" borderId="0" xfId="0" applyFill="1" applyAlignment="1">
      <alignment horizontal="left" vertical="center"/>
    </xf>
    <xf numFmtId="0" fontId="0" fillId="7" borderId="0" xfId="0" applyFill="1" applyAlignment="1">
      <alignment horizontal="center"/>
    </xf>
    <xf numFmtId="3" fontId="0" fillId="7" borderId="0" xfId="0" applyNumberFormat="1" applyFill="1" applyAlignment="1">
      <alignment horizontal="center"/>
    </xf>
    <xf numFmtId="3" fontId="0" fillId="7" borderId="0" xfId="0" applyNumberFormat="1" applyFill="1" applyAlignment="1">
      <alignment horizontal="left" vertical="center"/>
    </xf>
    <xf numFmtId="0" fontId="5" fillId="7" borderId="0" xfId="0" applyFont="1" applyFill="1" applyAlignment="1">
      <alignment horizontal="left" vertical="center"/>
    </xf>
    <xf numFmtId="3" fontId="5" fillId="7" borderId="0" xfId="0" applyNumberFormat="1" applyFont="1" applyFill="1" applyAlignment="1">
      <alignment horizontal="left" vertical="center"/>
    </xf>
    <xf numFmtId="0" fontId="48" fillId="7" borderId="0" xfId="0" applyFont="1" applyFill="1" applyAlignment="1">
      <alignment horizontal="left" vertical="center"/>
    </xf>
    <xf numFmtId="3" fontId="48" fillId="7" borderId="0" xfId="0" applyNumberFormat="1" applyFont="1" applyFill="1" applyAlignment="1">
      <alignment horizontal="left" vertical="center"/>
    </xf>
    <xf numFmtId="9" fontId="0" fillId="7" borderId="0" xfId="0" applyNumberFormat="1" applyFill="1" applyAlignment="1">
      <alignment horizontal="left" vertical="center"/>
    </xf>
    <xf numFmtId="0" fontId="26" fillId="0" borderId="0" xfId="0" applyFont="1" applyAlignment="1">
      <alignment horizontal="right" indent="1"/>
    </xf>
    <xf numFmtId="0" fontId="32" fillId="0" borderId="12" xfId="0" applyFont="1" applyBorder="1" applyAlignment="1">
      <alignment horizontal="left" indent="1"/>
    </xf>
    <xf numFmtId="3" fontId="0" fillId="0" borderId="1" xfId="0" applyNumberFormat="1" applyBorder="1" applyAlignment="1">
      <alignment horizontal="right" vertical="center"/>
    </xf>
    <xf numFmtId="3" fontId="32" fillId="2" borderId="12" xfId="0" applyNumberFormat="1" applyFont="1" applyFill="1" applyBorder="1" applyAlignment="1">
      <alignment horizontal="right" vertical="center" wrapText="1"/>
    </xf>
    <xf numFmtId="0" fontId="73" fillId="0" borderId="0" xfId="0" applyFont="1" applyAlignment="1">
      <alignment horizontal="left" vertical="center" wrapText="1"/>
    </xf>
    <xf numFmtId="0" fontId="74" fillId="0" borderId="0" xfId="0" applyFont="1"/>
    <xf numFmtId="0" fontId="75" fillId="0" borderId="0" xfId="0" applyFont="1" applyAlignment="1">
      <alignment horizontal="left" vertical="center" wrapText="1"/>
    </xf>
    <xf numFmtId="3" fontId="67" fillId="0" borderId="36" xfId="0" applyNumberFormat="1" applyFont="1" applyBorder="1" applyAlignment="1">
      <alignment horizontal="center" vertical="center" wrapText="1"/>
    </xf>
    <xf numFmtId="3" fontId="5" fillId="0" borderId="36" xfId="0" applyNumberFormat="1" applyFont="1" applyBorder="1" applyAlignment="1">
      <alignment vertical="center"/>
    </xf>
    <xf numFmtId="0" fontId="40" fillId="5" borderId="28" xfId="7" applyFont="1" applyFill="1" applyBorder="1" applyAlignment="1">
      <alignment horizontal="center" vertical="top" wrapText="1"/>
    </xf>
    <xf numFmtId="3" fontId="22" fillId="0" borderId="29" xfId="7" applyNumberFormat="1" applyFont="1" applyBorder="1" applyAlignment="1">
      <alignment horizontal="right" vertical="top" wrapText="1"/>
    </xf>
    <xf numFmtId="0" fontId="22" fillId="0" borderId="29" xfId="7" applyFont="1" applyBorder="1" applyAlignment="1">
      <alignment horizontal="right" vertical="top" wrapText="1"/>
    </xf>
    <xf numFmtId="3" fontId="26" fillId="0" borderId="29" xfId="7" applyNumberFormat="1" applyFont="1" applyBorder="1" applyAlignment="1">
      <alignment horizontal="right" vertical="top" wrapText="1"/>
    </xf>
    <xf numFmtId="3" fontId="22" fillId="0" borderId="29" xfId="7" applyNumberFormat="1" applyFont="1" applyBorder="1" applyAlignment="1">
      <alignment horizontal="right" vertical="top"/>
    </xf>
    <xf numFmtId="3" fontId="22" fillId="0" borderId="44" xfId="7" applyNumberFormat="1" applyFont="1" applyBorder="1" applyAlignment="1">
      <alignment horizontal="right" vertical="top"/>
    </xf>
    <xf numFmtId="0" fontId="40" fillId="5" borderId="29" xfId="7" applyFont="1" applyFill="1" applyBorder="1" applyAlignment="1">
      <alignment horizontal="center" vertical="top"/>
    </xf>
    <xf numFmtId="3" fontId="40" fillId="5" borderId="29" xfId="7" applyNumberFormat="1" applyFont="1" applyFill="1" applyBorder="1" applyAlignment="1">
      <alignment horizontal="center" vertical="top" wrapText="1"/>
    </xf>
    <xf numFmtId="3" fontId="41" fillId="5" borderId="30" xfId="7" applyNumberFormat="1" applyFont="1" applyFill="1" applyBorder="1" applyAlignment="1">
      <alignment horizontal="center" vertical="top" wrapText="1"/>
    </xf>
    <xf numFmtId="166" fontId="26" fillId="0" borderId="0" xfId="7" applyNumberFormat="1" applyFont="1" applyAlignment="1">
      <alignment horizontal="right" vertical="center" wrapText="1"/>
    </xf>
    <xf numFmtId="167" fontId="26" fillId="0" borderId="13" xfId="7" applyNumberFormat="1" applyFont="1" applyBorder="1" applyAlignment="1">
      <alignment horizontal="right" vertical="center" wrapText="1"/>
    </xf>
    <xf numFmtId="0" fontId="5" fillId="2" borderId="6"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12" xfId="0" applyFont="1" applyFill="1" applyBorder="1" applyAlignment="1">
      <alignment horizontal="center" vertical="center" wrapText="1"/>
    </xf>
    <xf numFmtId="0" fontId="49" fillId="0" borderId="0" xfId="0" applyFont="1" applyAlignment="1">
      <alignment horizontal="left" vertical="center" wrapText="1"/>
    </xf>
    <xf numFmtId="0" fontId="12" fillId="0" borderId="0" xfId="0" applyFont="1" applyAlignment="1">
      <alignment horizontal="left"/>
    </xf>
    <xf numFmtId="0" fontId="67" fillId="0" borderId="0" xfId="0" applyFont="1" applyAlignment="1">
      <alignment horizontal="left"/>
    </xf>
    <xf numFmtId="0" fontId="48" fillId="0" borderId="0" xfId="0" applyFont="1" applyAlignment="1">
      <alignment horizontal="left" vertical="top"/>
    </xf>
    <xf numFmtId="0" fontId="75" fillId="0" borderId="0" xfId="0" applyFont="1" applyAlignment="1">
      <alignment horizontal="left" vertical="center" wrapText="1" indent="1"/>
    </xf>
    <xf numFmtId="0" fontId="26" fillId="0" borderId="0" xfId="7" applyFont="1" applyAlignment="1">
      <alignment vertical="center" wrapText="1"/>
    </xf>
    <xf numFmtId="0" fontId="68" fillId="5" borderId="8" xfId="7" applyFont="1" applyFill="1" applyBorder="1" applyAlignment="1">
      <alignment horizontal="left" vertical="top" wrapText="1" indent="1"/>
    </xf>
    <xf numFmtId="0" fontId="69" fillId="5" borderId="0" xfId="7" applyFont="1" applyFill="1" applyAlignment="1">
      <alignment horizontal="left" vertical="top" wrapText="1" indent="1"/>
    </xf>
    <xf numFmtId="0" fontId="45" fillId="5" borderId="23" xfId="7" applyFont="1" applyFill="1" applyBorder="1" applyAlignment="1">
      <alignment horizontal="center" vertical="top" wrapText="1"/>
    </xf>
    <xf numFmtId="0" fontId="41" fillId="5" borderId="17" xfId="7" applyFont="1" applyFill="1" applyBorder="1" applyAlignment="1">
      <alignment horizontal="center" vertical="top" wrapText="1"/>
    </xf>
    <xf numFmtId="167" fontId="70" fillId="5" borderId="27" xfId="7" applyNumberFormat="1" applyFont="1" applyFill="1" applyBorder="1" applyAlignment="1">
      <alignment horizontal="center" vertical="top" wrapText="1"/>
    </xf>
    <xf numFmtId="167" fontId="70" fillId="5" borderId="13" xfId="7" applyNumberFormat="1" applyFont="1" applyFill="1" applyBorder="1" applyAlignment="1">
      <alignment horizontal="center" vertical="top" wrapText="1"/>
    </xf>
    <xf numFmtId="0" fontId="5" fillId="2" borderId="6"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12" xfId="0" applyFont="1" applyFill="1" applyBorder="1" applyAlignment="1">
      <alignment horizontal="center" vertical="center" wrapText="1"/>
    </xf>
    <xf numFmtId="3" fontId="64" fillId="5" borderId="5" xfId="0" applyNumberFormat="1" applyFont="1" applyFill="1" applyBorder="1" applyAlignment="1">
      <alignment horizontal="center" vertical="center" wrapText="1"/>
    </xf>
    <xf numFmtId="3" fontId="64" fillId="5" borderId="7" xfId="0" applyNumberFormat="1" applyFont="1" applyFill="1" applyBorder="1" applyAlignment="1">
      <alignment horizontal="center" vertical="center" wrapText="1"/>
    </xf>
    <xf numFmtId="0" fontId="64" fillId="5" borderId="5" xfId="0" applyFont="1" applyFill="1" applyBorder="1" applyAlignment="1">
      <alignment horizontal="left" vertical="center" wrapText="1"/>
    </xf>
    <xf numFmtId="0" fontId="64" fillId="5" borderId="7" xfId="0" applyFont="1" applyFill="1" applyBorder="1" applyAlignment="1">
      <alignment horizontal="left" vertical="center" wrapText="1"/>
    </xf>
    <xf numFmtId="0" fontId="64" fillId="5" borderId="5" xfId="0" applyFont="1" applyFill="1" applyBorder="1" applyAlignment="1">
      <alignment horizontal="center" vertical="center" wrapText="1"/>
    </xf>
    <xf numFmtId="0" fontId="64" fillId="5" borderId="7" xfId="0" applyFont="1" applyFill="1" applyBorder="1" applyAlignment="1">
      <alignment horizontal="center" vertical="center" wrapText="1"/>
    </xf>
    <xf numFmtId="4" fontId="64" fillId="5" borderId="5" xfId="0" applyNumberFormat="1" applyFont="1" applyFill="1" applyBorder="1" applyAlignment="1">
      <alignment horizontal="center" vertical="center" wrapText="1"/>
    </xf>
    <xf numFmtId="4" fontId="64" fillId="5" borderId="7" xfId="0" applyNumberFormat="1" applyFont="1" applyFill="1" applyBorder="1" applyAlignment="1">
      <alignment horizontal="center" vertical="center" wrapText="1"/>
    </xf>
    <xf numFmtId="0" fontId="22" fillId="0" borderId="0" xfId="0" applyFont="1" applyAlignment="1">
      <alignment wrapText="1"/>
    </xf>
    <xf numFmtId="1" fontId="36" fillId="0" borderId="0" xfId="0" quotePrefix="1" applyNumberFormat="1" applyFont="1" applyAlignment="1">
      <alignment horizontal="left"/>
    </xf>
    <xf numFmtId="0" fontId="71" fillId="0" borderId="0" xfId="0" applyFont="1"/>
    <xf numFmtId="0" fontId="18" fillId="5" borderId="27" xfId="0" applyFont="1" applyFill="1" applyBorder="1" applyAlignment="1">
      <alignment horizontal="center" vertical="center" wrapText="1"/>
    </xf>
    <xf numFmtId="0" fontId="72" fillId="5" borderId="21" xfId="0" applyFont="1" applyFill="1" applyBorder="1" applyAlignment="1">
      <alignment horizontal="center" vertical="center" wrapText="1"/>
    </xf>
    <xf numFmtId="164" fontId="35" fillId="0" borderId="0" xfId="0" applyNumberFormat="1" applyFont="1" applyAlignment="1">
      <alignment horizontal="left" vertical="center" wrapText="1"/>
    </xf>
    <xf numFmtId="0" fontId="0" fillId="0" borderId="0" xfId="0" applyAlignment="1">
      <alignment wrapText="1"/>
    </xf>
    <xf numFmtId="0" fontId="22" fillId="0" borderId="0" xfId="0" applyFont="1" applyAlignment="1">
      <alignment vertical="top" wrapText="1"/>
    </xf>
    <xf numFmtId="0" fontId="22" fillId="0" borderId="9" xfId="0" applyFont="1" applyBorder="1" applyAlignment="1">
      <alignment vertical="top" wrapText="1"/>
    </xf>
  </cellXfs>
  <cellStyles count="12">
    <cellStyle name="Comma" xfId="1" builtinId="3"/>
    <cellStyle name="Comma 2" xfId="2" xr:uid="{00000000-0005-0000-0000-000001000000}"/>
    <cellStyle name="Comma0" xfId="3" xr:uid="{00000000-0005-0000-0000-000002000000}"/>
    <cellStyle name="new excel" xfId="4" xr:uid="{00000000-0005-0000-0000-000003000000}"/>
    <cellStyle name="Normal" xfId="0" builtinId="0"/>
    <cellStyle name="Normal 2" xfId="5" xr:uid="{00000000-0005-0000-0000-000005000000}"/>
    <cellStyle name="Normal 2 2" xfId="6" xr:uid="{00000000-0005-0000-0000-000006000000}"/>
    <cellStyle name="Normal 3" xfId="7" xr:uid="{00000000-0005-0000-0000-000007000000}"/>
    <cellStyle name="Normal 4" xfId="8" xr:uid="{00000000-0005-0000-0000-000008000000}"/>
    <cellStyle name="Normal 7" xfId="9" xr:uid="{00000000-0005-0000-0000-000009000000}"/>
    <cellStyle name="Normal 7 2" xfId="10" xr:uid="{00000000-0005-0000-0000-00000A000000}"/>
    <cellStyle name="Normal_CP3Off" xfId="1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3</xdr:col>
      <xdr:colOff>98843</xdr:colOff>
      <xdr:row>0</xdr:row>
      <xdr:rowOff>21566</xdr:rowOff>
    </xdr:from>
    <xdr:to>
      <xdr:col>7</xdr:col>
      <xdr:colOff>54633</xdr:colOff>
      <xdr:row>2</xdr:row>
      <xdr:rowOff>31091</xdr:rowOff>
    </xdr:to>
    <xdr:pic>
      <xdr:nvPicPr>
        <xdr:cNvPr id="22041" name="Picture 2">
          <a:extLst>
            <a:ext uri="{FF2B5EF4-FFF2-40B4-BE49-F238E27FC236}">
              <a16:creationId xmlns:a16="http://schemas.microsoft.com/office/drawing/2014/main" id="{41C8E0D4-AA03-8C43-AF2D-894A008687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37598" y="21566"/>
          <a:ext cx="2098016" cy="598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2828097</xdr:colOff>
      <xdr:row>0</xdr:row>
      <xdr:rowOff>0</xdr:rowOff>
    </xdr:from>
    <xdr:to>
      <xdr:col>4</xdr:col>
      <xdr:colOff>1242</xdr:colOff>
      <xdr:row>2</xdr:row>
      <xdr:rowOff>24765</xdr:rowOff>
    </xdr:to>
    <xdr:pic>
      <xdr:nvPicPr>
        <xdr:cNvPr id="25058" name="Picture 2">
          <a:extLst>
            <a:ext uri="{FF2B5EF4-FFF2-40B4-BE49-F238E27FC236}">
              <a16:creationId xmlns:a16="http://schemas.microsoft.com/office/drawing/2014/main" id="{20BDD0FB-2993-9393-C1CF-D83A924C13A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31680" y="0"/>
          <a:ext cx="1938958" cy="5520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438150</xdr:colOff>
      <xdr:row>0</xdr:row>
      <xdr:rowOff>0</xdr:rowOff>
    </xdr:from>
    <xdr:to>
      <xdr:col>5</xdr:col>
      <xdr:colOff>704850</xdr:colOff>
      <xdr:row>1</xdr:row>
      <xdr:rowOff>247650</xdr:rowOff>
    </xdr:to>
    <xdr:pic>
      <xdr:nvPicPr>
        <xdr:cNvPr id="25875" name="Picture 1">
          <a:extLst>
            <a:ext uri="{FF2B5EF4-FFF2-40B4-BE49-F238E27FC236}">
              <a16:creationId xmlns:a16="http://schemas.microsoft.com/office/drawing/2014/main" id="{D6802F13-14ED-4E1C-EF1B-2A2BDA75071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57775" y="0"/>
          <a:ext cx="1809750" cy="523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152400</xdr:colOff>
      <xdr:row>0</xdr:row>
      <xdr:rowOff>28575</xdr:rowOff>
    </xdr:from>
    <xdr:to>
      <xdr:col>14</xdr:col>
      <xdr:colOff>98563</xdr:colOff>
      <xdr:row>2</xdr:row>
      <xdr:rowOff>66675</xdr:rowOff>
    </xdr:to>
    <xdr:pic>
      <xdr:nvPicPr>
        <xdr:cNvPr id="41010" name="Picture 1">
          <a:extLst>
            <a:ext uri="{FF2B5EF4-FFF2-40B4-BE49-F238E27FC236}">
              <a16:creationId xmlns:a16="http://schemas.microsoft.com/office/drawing/2014/main" id="{1A0A74B5-04C9-2D3D-BC48-6C7DA38142A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52900" y="28575"/>
          <a:ext cx="1867728" cy="5350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3324225</xdr:colOff>
      <xdr:row>0</xdr:row>
      <xdr:rowOff>0</xdr:rowOff>
    </xdr:from>
    <xdr:to>
      <xdr:col>2</xdr:col>
      <xdr:colOff>952500</xdr:colOff>
      <xdr:row>2</xdr:row>
      <xdr:rowOff>20955</xdr:rowOff>
    </xdr:to>
    <xdr:pic>
      <xdr:nvPicPr>
        <xdr:cNvPr id="42024" name="Picture 1">
          <a:extLst>
            <a:ext uri="{FF2B5EF4-FFF2-40B4-BE49-F238E27FC236}">
              <a16:creationId xmlns:a16="http://schemas.microsoft.com/office/drawing/2014/main" id="{0D84E567-075E-C410-D14A-F35B6DE1EF6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67125" y="0"/>
          <a:ext cx="18288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266700</xdr:colOff>
      <xdr:row>0</xdr:row>
      <xdr:rowOff>161925</xdr:rowOff>
    </xdr:from>
    <xdr:to>
      <xdr:col>8</xdr:col>
      <xdr:colOff>9525</xdr:colOff>
      <xdr:row>2</xdr:row>
      <xdr:rowOff>171450</xdr:rowOff>
    </xdr:to>
    <xdr:pic>
      <xdr:nvPicPr>
        <xdr:cNvPr id="39975" name="Picture 1">
          <a:extLst>
            <a:ext uri="{FF2B5EF4-FFF2-40B4-BE49-F238E27FC236}">
              <a16:creationId xmlns:a16="http://schemas.microsoft.com/office/drawing/2014/main" id="{F36216CD-1AF6-8B22-BFD6-8C79D73C350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9175" y="161925"/>
          <a:ext cx="1590675"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M:\Job%20Nrs\10219%20Tramshed\FINSTAT\Fs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B1:L46"/>
  <sheetViews>
    <sheetView tabSelected="1" zoomScale="106" zoomScaleNormal="145" zoomScaleSheetLayoutView="70" workbookViewId="0">
      <pane xSplit="8" ySplit="9" topLeftCell="I10" activePane="bottomRight" state="frozen"/>
      <selection pane="topRight" activeCell="G61" sqref="G61"/>
      <selection pane="bottomLeft" activeCell="G61" sqref="G61"/>
      <selection pane="bottomRight" activeCell="C27" sqref="C27"/>
    </sheetView>
  </sheetViews>
  <sheetFormatPr defaultColWidth="9.109375" defaultRowHeight="13.8"/>
  <cols>
    <col min="1" max="1" width="2" style="49" customWidth="1"/>
    <col min="2" max="2" width="3.5546875" style="49" customWidth="1"/>
    <col min="3" max="3" width="50.44140625" style="49" customWidth="1"/>
    <col min="4" max="4" width="2" style="49" customWidth="1"/>
    <col min="5" max="5" width="6.33203125" style="49" customWidth="1"/>
    <col min="6" max="6" width="7.44140625" style="49" customWidth="1"/>
    <col min="7" max="7" width="15.5546875" style="49" customWidth="1"/>
    <col min="8" max="8" width="1.33203125" style="49" customWidth="1"/>
    <col min="9" max="16384" width="9.109375" style="49"/>
  </cols>
  <sheetData>
    <row r="1" spans="2:8" ht="23.4">
      <c r="B1" s="76" t="s">
        <v>448</v>
      </c>
      <c r="C1" s="45"/>
      <c r="D1" s="45"/>
      <c r="E1" s="46"/>
      <c r="F1" s="47"/>
      <c r="G1" s="48"/>
      <c r="H1" s="180"/>
    </row>
    <row r="2" spans="2:8" ht="23.4">
      <c r="B2" s="390" t="s">
        <v>449</v>
      </c>
      <c r="C2"/>
      <c r="D2" s="45"/>
      <c r="E2" s="46"/>
      <c r="F2" s="47"/>
      <c r="G2" s="48"/>
      <c r="H2" s="180"/>
    </row>
    <row r="3" spans="2:8" ht="22.8">
      <c r="B3" s="65" t="s">
        <v>1</v>
      </c>
      <c r="C3" s="50"/>
      <c r="D3" s="125"/>
      <c r="F3" s="126"/>
      <c r="G3" s="190"/>
    </row>
    <row r="4" spans="2:8" ht="5.25" customHeight="1" thickBot="1">
      <c r="B4" s="51"/>
      <c r="C4" s="52"/>
      <c r="D4" s="52"/>
      <c r="E4" s="46"/>
      <c r="F4" s="47"/>
      <c r="G4" s="53"/>
      <c r="H4" s="54"/>
    </row>
    <row r="5" spans="2:8" ht="21" customHeight="1">
      <c r="B5" s="191"/>
      <c r="C5" s="192"/>
      <c r="D5" s="192"/>
      <c r="E5" s="193"/>
      <c r="F5" s="194"/>
      <c r="G5" s="453" t="s">
        <v>2</v>
      </c>
      <c r="H5" s="429"/>
    </row>
    <row r="6" spans="2:8" s="186" customFormat="1" ht="20.399999999999999" customHeight="1">
      <c r="B6" s="449" t="s">
        <v>3</v>
      </c>
      <c r="C6" s="450"/>
      <c r="D6" s="220"/>
      <c r="E6" s="195"/>
      <c r="F6" s="196"/>
      <c r="G6" s="454"/>
      <c r="H6" s="435"/>
    </row>
    <row r="7" spans="2:8" s="185" customFormat="1" ht="14.4">
      <c r="B7" s="219"/>
      <c r="C7" s="220"/>
      <c r="D7" s="220"/>
      <c r="E7" s="195"/>
      <c r="F7" s="197"/>
      <c r="G7" s="454"/>
      <c r="H7" s="436"/>
    </row>
    <row r="8" spans="2:8">
      <c r="B8" s="198"/>
      <c r="C8" s="403"/>
      <c r="D8" s="403"/>
      <c r="E8" s="451"/>
      <c r="F8" s="452"/>
      <c r="G8" s="199" t="s">
        <v>4</v>
      </c>
      <c r="H8" s="437"/>
    </row>
    <row r="9" spans="2:8" ht="6.75" customHeight="1">
      <c r="B9" s="55"/>
      <c r="C9" s="56"/>
      <c r="D9" s="56"/>
      <c r="E9" s="57"/>
      <c r="F9" s="58"/>
      <c r="G9" s="127"/>
      <c r="H9" s="430"/>
    </row>
    <row r="10" spans="2:8">
      <c r="B10" s="388"/>
      <c r="C10" s="66"/>
      <c r="D10" s="67"/>
      <c r="E10" s="68"/>
      <c r="F10" s="69"/>
      <c r="G10" s="127"/>
      <c r="H10" s="430"/>
    </row>
    <row r="11" spans="2:8" ht="6" customHeight="1">
      <c r="B11" s="389"/>
      <c r="C11" s="67"/>
      <c r="D11" s="67"/>
      <c r="E11" s="68"/>
      <c r="F11" s="69"/>
      <c r="G11" s="127"/>
      <c r="H11" s="430"/>
    </row>
    <row r="12" spans="2:8" ht="12.75" customHeight="1">
      <c r="B12" s="389">
        <v>2.1</v>
      </c>
      <c r="C12" s="67" t="s">
        <v>5</v>
      </c>
      <c r="D12" s="67"/>
      <c r="E12" s="70"/>
      <c r="F12" s="71"/>
      <c r="G12" s="127">
        <f>'Summary 2.1'!C64</f>
        <v>0</v>
      </c>
      <c r="H12" s="430"/>
    </row>
    <row r="13" spans="2:8" ht="6" customHeight="1">
      <c r="B13" s="389"/>
      <c r="C13" s="72"/>
      <c r="D13" s="67"/>
      <c r="E13" s="70"/>
      <c r="F13" s="71"/>
      <c r="G13" s="127"/>
      <c r="H13" s="430"/>
    </row>
    <row r="14" spans="2:8" ht="6" customHeight="1">
      <c r="B14" s="387"/>
      <c r="C14" s="67"/>
      <c r="D14" s="67"/>
      <c r="E14" s="70"/>
      <c r="F14" s="69"/>
      <c r="G14" s="127"/>
      <c r="H14" s="431"/>
    </row>
    <row r="15" spans="2:8">
      <c r="B15" s="387"/>
      <c r="C15" s="67"/>
      <c r="D15" s="67"/>
      <c r="E15" s="70"/>
      <c r="F15" s="69"/>
      <c r="G15" s="128"/>
      <c r="H15" s="431"/>
    </row>
    <row r="16" spans="2:8">
      <c r="B16" s="387"/>
      <c r="C16" s="73" t="s">
        <v>6</v>
      </c>
      <c r="D16" s="73"/>
      <c r="E16" s="74"/>
      <c r="F16" s="75"/>
      <c r="G16" s="129">
        <f>SUM(G10:G14)</f>
        <v>0</v>
      </c>
      <c r="H16" s="432"/>
    </row>
    <row r="17" spans="2:8" ht="6" customHeight="1">
      <c r="B17" s="389"/>
      <c r="C17" s="67"/>
      <c r="D17" s="67"/>
      <c r="E17" s="68"/>
      <c r="F17" s="69"/>
      <c r="G17" s="127"/>
      <c r="H17" s="430"/>
    </row>
    <row r="18" spans="2:8" ht="6" customHeight="1">
      <c r="B18" s="387"/>
      <c r="C18" s="248"/>
      <c r="D18" s="248"/>
      <c r="E18" s="249"/>
      <c r="F18" s="71"/>
      <c r="G18" s="130"/>
      <c r="H18" s="430"/>
    </row>
    <row r="19" spans="2:8" ht="6" customHeight="1">
      <c r="B19" s="387"/>
      <c r="C19" s="248"/>
      <c r="D19" s="248"/>
      <c r="E19" s="249"/>
      <c r="F19" s="71"/>
      <c r="G19" s="127"/>
      <c r="H19" s="430"/>
    </row>
    <row r="20" spans="2:8">
      <c r="B20" s="387">
        <v>2.2999999999999998</v>
      </c>
      <c r="C20" s="248" t="s">
        <v>7</v>
      </c>
      <c r="D20" s="248"/>
      <c r="E20" s="249"/>
      <c r="F20" s="71"/>
      <c r="G20" s="127">
        <f>'2.3 Preliminaries'!$M$523</f>
        <v>0</v>
      </c>
      <c r="H20" s="430"/>
    </row>
    <row r="21" spans="2:8" ht="6" customHeight="1">
      <c r="B21" s="387"/>
      <c r="C21" s="248"/>
      <c r="D21" s="248"/>
      <c r="E21" s="249"/>
      <c r="F21" s="71"/>
      <c r="G21" s="130"/>
      <c r="H21" s="430"/>
    </row>
    <row r="22" spans="2:8" ht="5.25" customHeight="1">
      <c r="B22" s="387"/>
      <c r="C22" s="248"/>
      <c r="D22" s="248"/>
      <c r="E22" s="249"/>
      <c r="F22" s="71"/>
      <c r="G22" s="127"/>
      <c r="H22" s="430"/>
    </row>
    <row r="23" spans="2:8">
      <c r="B23" s="387"/>
      <c r="C23" s="73" t="s">
        <v>8</v>
      </c>
      <c r="D23" s="248"/>
      <c r="E23" s="249"/>
      <c r="F23" s="71"/>
      <c r="G23" s="129">
        <f>SUM(G16:G20)</f>
        <v>0</v>
      </c>
      <c r="H23" s="430"/>
    </row>
    <row r="24" spans="2:8" ht="6" customHeight="1">
      <c r="B24" s="387"/>
      <c r="C24" s="248"/>
      <c r="D24" s="248"/>
      <c r="E24" s="249"/>
      <c r="F24" s="71"/>
      <c r="G24" s="130"/>
      <c r="H24" s="430"/>
    </row>
    <row r="25" spans="2:8" ht="6" customHeight="1">
      <c r="B25" s="387"/>
      <c r="C25" s="248"/>
      <c r="D25" s="248"/>
      <c r="E25" s="249"/>
      <c r="F25" s="71"/>
      <c r="G25" s="127"/>
      <c r="H25" s="430"/>
    </row>
    <row r="26" spans="2:8">
      <c r="B26" s="387">
        <v>2.4</v>
      </c>
      <c r="C26" s="248" t="s">
        <v>9</v>
      </c>
      <c r="D26" s="250"/>
      <c r="E26" s="251"/>
      <c r="F26" s="200"/>
      <c r="G26" s="129">
        <f>'2.4 Other costs'!C54</f>
        <v>59250</v>
      </c>
      <c r="H26" s="432"/>
    </row>
    <row r="27" spans="2:8" ht="6" customHeight="1">
      <c r="B27" s="387"/>
      <c r="C27" s="248"/>
      <c r="D27" s="248"/>
      <c r="E27" s="249"/>
      <c r="F27" s="71"/>
      <c r="G27" s="130"/>
      <c r="H27" s="430"/>
    </row>
    <row r="28" spans="2:8">
      <c r="B28" s="387"/>
      <c r="C28" s="248"/>
      <c r="D28" s="248"/>
      <c r="E28" s="249"/>
      <c r="F28" s="71"/>
      <c r="G28" s="127"/>
      <c r="H28" s="430"/>
    </row>
    <row r="29" spans="2:8">
      <c r="B29" s="387"/>
      <c r="C29" s="250" t="s">
        <v>10</v>
      </c>
      <c r="D29" s="250"/>
      <c r="E29" s="251"/>
      <c r="F29" s="200"/>
      <c r="G29" s="129">
        <f>SUM(G23:G27)</f>
        <v>59250</v>
      </c>
      <c r="H29" s="432"/>
    </row>
    <row r="30" spans="2:8">
      <c r="B30" s="387"/>
      <c r="C30" s="250"/>
      <c r="D30" s="250"/>
      <c r="E30" s="251"/>
      <c r="F30" s="200"/>
      <c r="G30" s="129"/>
      <c r="H30" s="432"/>
    </row>
    <row r="31" spans="2:8">
      <c r="B31" s="387"/>
      <c r="C31" s="248" t="s">
        <v>11</v>
      </c>
      <c r="D31" s="248"/>
      <c r="E31" s="253" t="s">
        <v>12</v>
      </c>
      <c r="F31" s="47">
        <v>0</v>
      </c>
      <c r="G31" s="127">
        <f>(ROUND(G29*F31,-3))</f>
        <v>0</v>
      </c>
      <c r="H31" s="430"/>
    </row>
    <row r="32" spans="2:8">
      <c r="B32" s="387"/>
      <c r="C32" s="250"/>
      <c r="D32" s="250"/>
      <c r="E32" s="251"/>
      <c r="F32" s="200"/>
      <c r="G32" s="130"/>
      <c r="H32" s="432"/>
    </row>
    <row r="33" spans="2:12">
      <c r="B33" s="387"/>
      <c r="C33" s="248"/>
      <c r="D33" s="248"/>
      <c r="E33" s="249"/>
      <c r="F33" s="71"/>
      <c r="G33" s="127"/>
      <c r="H33" s="430"/>
    </row>
    <row r="34" spans="2:12">
      <c r="B34" s="387"/>
      <c r="C34" s="250" t="s">
        <v>10</v>
      </c>
      <c r="D34" s="250"/>
      <c r="E34" s="251"/>
      <c r="F34" s="200"/>
      <c r="G34" s="129">
        <f>SUM(G27:G32)</f>
        <v>59250</v>
      </c>
      <c r="H34" s="432"/>
    </row>
    <row r="35" spans="2:12">
      <c r="B35" s="387"/>
      <c r="C35" s="250"/>
      <c r="D35" s="250"/>
      <c r="E35" s="251"/>
      <c r="F35" s="200"/>
      <c r="G35" s="129"/>
      <c r="H35" s="432"/>
    </row>
    <row r="36" spans="2:12">
      <c r="B36" s="387"/>
      <c r="C36" s="248" t="s">
        <v>13</v>
      </c>
      <c r="D36" s="248"/>
      <c r="E36" s="249"/>
      <c r="F36" s="47"/>
      <c r="G36" s="127"/>
      <c r="H36" s="430"/>
    </row>
    <row r="37" spans="2:12">
      <c r="B37" s="387">
        <v>2.5</v>
      </c>
      <c r="C37" s="252" t="s">
        <v>14</v>
      </c>
      <c r="D37" s="248"/>
      <c r="E37" s="253"/>
      <c r="F37" s="47"/>
      <c r="G37" s="127">
        <f>'2.5 Client Contingencies'!G124</f>
        <v>50000</v>
      </c>
      <c r="H37" s="430"/>
    </row>
    <row r="38" spans="2:12">
      <c r="B38" s="307"/>
      <c r="C38" s="248"/>
      <c r="D38" s="248"/>
      <c r="E38" s="249"/>
      <c r="F38" s="47"/>
      <c r="G38" s="130"/>
      <c r="H38" s="430"/>
    </row>
    <row r="39" spans="2:12">
      <c r="B39" s="307"/>
      <c r="C39" s="248"/>
      <c r="D39" s="248"/>
      <c r="E39" s="249"/>
      <c r="F39" s="47"/>
      <c r="G39" s="127"/>
      <c r="H39" s="430"/>
    </row>
    <row r="40" spans="2:12" ht="6" customHeight="1">
      <c r="B40" s="59"/>
      <c r="C40" s="201"/>
      <c r="D40" s="201"/>
      <c r="E40" s="202"/>
      <c r="F40" s="203"/>
      <c r="G40" s="131"/>
      <c r="H40" s="433"/>
    </row>
    <row r="41" spans="2:12" s="61" customFormat="1" ht="25.5" customHeight="1">
      <c r="B41" s="60"/>
      <c r="C41" s="448" t="s">
        <v>15</v>
      </c>
      <c r="D41" s="448"/>
      <c r="E41" s="448"/>
      <c r="F41" s="438" t="s">
        <v>4</v>
      </c>
      <c r="G41" s="439">
        <f>SUM(G34:G37)</f>
        <v>109250</v>
      </c>
      <c r="H41" s="432"/>
      <c r="L41" s="49"/>
    </row>
    <row r="42" spans="2:12" ht="6" customHeight="1" thickBot="1">
      <c r="B42" s="62"/>
      <c r="C42" s="204"/>
      <c r="D42" s="204"/>
      <c r="E42" s="205"/>
      <c r="F42" s="206"/>
      <c r="G42" s="132"/>
      <c r="H42" s="434"/>
    </row>
    <row r="43" spans="2:12" ht="6.75" customHeight="1">
      <c r="B43" s="187"/>
      <c r="C43" s="207"/>
      <c r="D43" s="207"/>
      <c r="E43" s="57"/>
      <c r="F43" s="47"/>
      <c r="G43" s="53"/>
      <c r="H43" s="54"/>
    </row>
    <row r="44" spans="2:12" s="56" customFormat="1" ht="14.4" hidden="1">
      <c r="B44" s="188"/>
      <c r="C44" s="208" t="s">
        <v>16</v>
      </c>
      <c r="D44" s="207"/>
      <c r="E44" s="57"/>
      <c r="F44" s="209"/>
      <c r="G44" s="189"/>
      <c r="H44" s="57"/>
    </row>
    <row r="45" spans="2:12" ht="14.4" hidden="1" customHeight="1">
      <c r="B45" s="187"/>
      <c r="C45" s="207"/>
      <c r="D45" s="207"/>
      <c r="E45" s="57"/>
      <c r="F45" s="47"/>
      <c r="G45" s="53"/>
      <c r="H45" s="54"/>
    </row>
    <row r="46" spans="2:12" ht="11.25" customHeight="1"/>
  </sheetData>
  <mergeCells count="4">
    <mergeCell ref="C41:E41"/>
    <mergeCell ref="B6:C6"/>
    <mergeCell ref="E8:F8"/>
    <mergeCell ref="G5:G7"/>
  </mergeCells>
  <printOptions horizontalCentered="1"/>
  <pageMargins left="0.31496062992125984" right="0.31496062992125984" top="0.35433070866141736"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C149"/>
  <sheetViews>
    <sheetView showGridLines="0" showZeros="0" topLeftCell="A25" zoomScale="115" zoomScaleNormal="115" zoomScaleSheetLayoutView="80" workbookViewId="0">
      <selection activeCell="A56" sqref="A56:XFD57"/>
    </sheetView>
  </sheetViews>
  <sheetFormatPr defaultColWidth="9.109375" defaultRowHeight="12.75" customHeight="1"/>
  <cols>
    <col min="1" max="1" width="7.33203125" style="33" customWidth="1"/>
    <col min="2" max="2" width="54.33203125" style="42" customWidth="1"/>
    <col min="3" max="3" width="14.109375" style="43" customWidth="1"/>
    <col min="4" max="4" width="1.109375" style="25" customWidth="1"/>
    <col min="5" max="16384" width="9.109375" style="25"/>
  </cols>
  <sheetData>
    <row r="1" spans="1:3" s="23" customFormat="1" ht="21">
      <c r="A1" s="76" t="str">
        <f>'Main Summary'!B1</f>
        <v>Council of the Isles of Scilly</v>
      </c>
      <c r="B1" s="77"/>
      <c r="C1"/>
    </row>
    <row r="2" spans="1:3" s="24" customFormat="1" ht="20.399999999999999" customHeight="1">
      <c r="A2" s="390" t="str">
        <f>'Main Summary'!B2</f>
        <v>Park House Redevelopment Works</v>
      </c>
      <c r="B2" s="77"/>
      <c r="C2" s="78"/>
    </row>
    <row r="3" spans="1:3" s="24" customFormat="1" ht="22.5" customHeight="1">
      <c r="A3" s="242" t="str">
        <f>'Main Summary'!B3</f>
        <v>Contract Sum Analysis</v>
      </c>
      <c r="B3" s="77"/>
      <c r="C3" s="78"/>
    </row>
    <row r="4" spans="1:3" ht="15" customHeight="1">
      <c r="A4" s="97">
        <v>2.1</v>
      </c>
      <c r="B4" s="98" t="s">
        <v>17</v>
      </c>
      <c r="C4" s="99"/>
    </row>
    <row r="5" spans="1:3" ht="12.75" customHeight="1">
      <c r="A5" s="79"/>
      <c r="B5" s="80"/>
      <c r="C5" s="81"/>
    </row>
    <row r="6" spans="1:3" s="26" customFormat="1" ht="33" customHeight="1">
      <c r="A6" s="349" t="s">
        <v>18</v>
      </c>
      <c r="B6" s="350" t="s">
        <v>19</v>
      </c>
      <c r="C6" s="351" t="s">
        <v>20</v>
      </c>
    </row>
    <row r="7" spans="1:3" s="24" customFormat="1" ht="8.25" customHeight="1">
      <c r="A7" s="27"/>
      <c r="B7" s="28"/>
      <c r="C7" s="63"/>
    </row>
    <row r="8" spans="1:3" s="24" customFormat="1" ht="8.25" customHeight="1">
      <c r="A8" s="27"/>
      <c r="B8" s="28"/>
      <c r="C8" s="63"/>
    </row>
    <row r="9" spans="1:3" s="24" customFormat="1" ht="13.8">
      <c r="A9" s="93" t="s">
        <v>21</v>
      </c>
      <c r="B9" s="94" t="s">
        <v>22</v>
      </c>
      <c r="C9" s="210">
        <f>'Detailed 2.2'!F37</f>
        <v>0</v>
      </c>
    </row>
    <row r="10" spans="1:3" s="24" customFormat="1" ht="8.25" customHeight="1">
      <c r="A10" s="134"/>
      <c r="B10" s="135"/>
      <c r="C10" s="211"/>
    </row>
    <row r="11" spans="1:3" s="24" customFormat="1" ht="8.25" customHeight="1">
      <c r="A11" s="136"/>
      <c r="B11" s="137"/>
      <c r="C11" s="212"/>
    </row>
    <row r="12" spans="1:3" ht="12.75" customHeight="1">
      <c r="A12" s="95" t="s">
        <v>23</v>
      </c>
      <c r="B12" s="86" t="s">
        <v>24</v>
      </c>
      <c r="C12" s="210">
        <f>SUM(C14)</f>
        <v>0</v>
      </c>
    </row>
    <row r="13" spans="1:3" ht="8.25" customHeight="1">
      <c r="A13" s="95"/>
      <c r="B13" s="86"/>
      <c r="C13" s="213"/>
    </row>
    <row r="14" spans="1:3" ht="12.75" customHeight="1">
      <c r="A14" s="85" t="s">
        <v>25</v>
      </c>
      <c r="B14" s="92" t="s">
        <v>26</v>
      </c>
      <c r="C14" s="214">
        <f>'Detailed 2.2'!F52</f>
        <v>0</v>
      </c>
    </row>
    <row r="15" spans="1:3" ht="8.25" customHeight="1">
      <c r="A15" s="95"/>
      <c r="B15" s="86"/>
      <c r="C15" s="213"/>
    </row>
    <row r="16" spans="1:3" ht="12.75" customHeight="1">
      <c r="A16" s="95" t="s">
        <v>27</v>
      </c>
      <c r="B16" s="86" t="s">
        <v>28</v>
      </c>
      <c r="C16" s="215">
        <f>SUM(C18:C32)</f>
        <v>0</v>
      </c>
    </row>
    <row r="17" spans="1:3" ht="8.25" customHeight="1">
      <c r="A17" s="95"/>
      <c r="B17" s="86"/>
      <c r="C17" s="213"/>
    </row>
    <row r="18" spans="1:3" ht="12.75" customHeight="1">
      <c r="A18" s="85" t="s">
        <v>29</v>
      </c>
      <c r="B18" s="92" t="s">
        <v>30</v>
      </c>
      <c r="C18" s="214">
        <f>'Detailed 2.2'!F65</f>
        <v>0</v>
      </c>
    </row>
    <row r="19" spans="1:3" ht="8.25" customHeight="1">
      <c r="A19" s="95"/>
      <c r="B19" s="92"/>
      <c r="C19" s="213"/>
    </row>
    <row r="20" spans="1:3" ht="12.75" customHeight="1">
      <c r="A20" s="85" t="s">
        <v>31</v>
      </c>
      <c r="B20" s="92" t="s">
        <v>32</v>
      </c>
      <c r="C20" s="214">
        <f>'Detailed 2.2'!F77</f>
        <v>0</v>
      </c>
    </row>
    <row r="21" spans="1:3" ht="8.25" customHeight="1">
      <c r="A21" s="95"/>
      <c r="B21" s="92"/>
      <c r="C21" s="213"/>
    </row>
    <row r="22" spans="1:3" ht="12.75" customHeight="1">
      <c r="A22" s="85" t="s">
        <v>33</v>
      </c>
      <c r="B22" s="92" t="s">
        <v>34</v>
      </c>
      <c r="C22" s="214">
        <f>'Detailed 2.2'!F87</f>
        <v>0</v>
      </c>
    </row>
    <row r="23" spans="1:3" ht="8.25" customHeight="1">
      <c r="A23" s="95"/>
      <c r="B23" s="92"/>
      <c r="C23" s="213"/>
    </row>
    <row r="24" spans="1:3" ht="12.75" customHeight="1">
      <c r="A24" s="85" t="s">
        <v>35</v>
      </c>
      <c r="B24" s="92" t="s">
        <v>36</v>
      </c>
      <c r="C24" s="214">
        <f>'Detailed 2.2'!F94</f>
        <v>0</v>
      </c>
    </row>
    <row r="25" spans="1:3" ht="8.25" customHeight="1">
      <c r="A25" s="95"/>
      <c r="B25" s="92"/>
      <c r="C25" s="213"/>
    </row>
    <row r="26" spans="1:3" ht="12.75" customHeight="1">
      <c r="A26" s="85" t="s">
        <v>37</v>
      </c>
      <c r="B26" s="92" t="s">
        <v>38</v>
      </c>
      <c r="C26" s="214">
        <f>'Detailed 2.2'!F102</f>
        <v>0</v>
      </c>
    </row>
    <row r="27" spans="1:3" ht="8.25" customHeight="1">
      <c r="A27" s="95"/>
      <c r="B27" s="92"/>
      <c r="C27" s="213"/>
    </row>
    <row r="28" spans="1:3" ht="12.75" customHeight="1">
      <c r="A28" s="85" t="s">
        <v>39</v>
      </c>
      <c r="B28" s="92" t="s">
        <v>40</v>
      </c>
      <c r="C28" s="214">
        <f>'Detailed 2.2'!F121</f>
        <v>0</v>
      </c>
    </row>
    <row r="29" spans="1:3" ht="8.25" customHeight="1">
      <c r="A29" s="95"/>
      <c r="B29" s="92"/>
      <c r="C29" s="213"/>
    </row>
    <row r="30" spans="1:3" ht="12.75" customHeight="1">
      <c r="A30" s="85" t="s">
        <v>41</v>
      </c>
      <c r="B30" s="92" t="s">
        <v>42</v>
      </c>
      <c r="C30" s="214">
        <f>'Detailed 2.2'!F139</f>
        <v>0</v>
      </c>
    </row>
    <row r="31" spans="1:3" ht="8.25" customHeight="1">
      <c r="A31" s="95"/>
      <c r="B31" s="92"/>
      <c r="C31" s="213"/>
    </row>
    <row r="32" spans="1:3" ht="12.75" customHeight="1">
      <c r="A32" s="85" t="s">
        <v>43</v>
      </c>
      <c r="B32" s="92" t="s">
        <v>44</v>
      </c>
      <c r="C32" s="214">
        <f>'Detailed 2.2'!F151</f>
        <v>0</v>
      </c>
    </row>
    <row r="33" spans="1:3" ht="8.25" customHeight="1">
      <c r="A33" s="95"/>
      <c r="B33" s="92"/>
      <c r="C33" s="213"/>
    </row>
    <row r="34" spans="1:3" ht="12.75" customHeight="1">
      <c r="A34" s="85" t="s">
        <v>45</v>
      </c>
      <c r="B34" s="86" t="s">
        <v>46</v>
      </c>
      <c r="C34" s="210">
        <f>SUM(C36:C40)</f>
        <v>0</v>
      </c>
    </row>
    <row r="35" spans="1:3" ht="8.25" customHeight="1">
      <c r="A35" s="95"/>
      <c r="B35" s="92"/>
      <c r="C35" s="213"/>
    </row>
    <row r="36" spans="1:3" ht="12.75" customHeight="1">
      <c r="A36" s="85" t="s">
        <v>47</v>
      </c>
      <c r="B36" s="92" t="s">
        <v>48</v>
      </c>
      <c r="C36" s="91">
        <f>'Detailed 2.2'!F162</f>
        <v>0</v>
      </c>
    </row>
    <row r="37" spans="1:3" ht="8.25" customHeight="1">
      <c r="A37" s="95"/>
      <c r="B37" s="92"/>
      <c r="C37" s="90"/>
    </row>
    <row r="38" spans="1:3" ht="12.75" customHeight="1">
      <c r="A38" s="85" t="s">
        <v>49</v>
      </c>
      <c r="B38" s="92" t="s">
        <v>50</v>
      </c>
      <c r="C38" s="91">
        <f>'Detailed 2.2'!F176</f>
        <v>0</v>
      </c>
    </row>
    <row r="39" spans="1:3" ht="8.25" customHeight="1">
      <c r="A39" s="95"/>
      <c r="B39" s="92"/>
      <c r="C39" s="90"/>
    </row>
    <row r="40" spans="1:3" ht="12.75" customHeight="1">
      <c r="A40" s="85" t="s">
        <v>51</v>
      </c>
      <c r="B40" s="92" t="s">
        <v>52</v>
      </c>
      <c r="C40" s="91">
        <f>'Detailed 2.2'!F187</f>
        <v>0</v>
      </c>
    </row>
    <row r="41" spans="1:3" ht="13.8">
      <c r="A41" s="85"/>
      <c r="B41" s="86"/>
      <c r="C41" s="90"/>
    </row>
    <row r="42" spans="1:3" ht="12.75" customHeight="1">
      <c r="A42" s="85" t="s">
        <v>53</v>
      </c>
      <c r="B42" s="86" t="s">
        <v>54</v>
      </c>
      <c r="C42" s="96">
        <f>SUM(C44)</f>
        <v>0</v>
      </c>
    </row>
    <row r="43" spans="1:3" ht="8.25" customHeight="1">
      <c r="A43" s="85"/>
      <c r="B43" s="86"/>
      <c r="C43" s="90"/>
    </row>
    <row r="44" spans="1:3" ht="12.75" customHeight="1">
      <c r="A44" s="85" t="s">
        <v>55</v>
      </c>
      <c r="B44" s="92" t="s">
        <v>56</v>
      </c>
      <c r="C44" s="91">
        <f>'Detailed 2.2'!F195</f>
        <v>0</v>
      </c>
    </row>
    <row r="45" spans="1:3" ht="8.25" customHeight="1">
      <c r="A45" s="85"/>
      <c r="B45" s="86"/>
      <c r="C45" s="90"/>
    </row>
    <row r="46" spans="1:3" ht="12.75" customHeight="1">
      <c r="A46" s="85" t="s">
        <v>57</v>
      </c>
      <c r="B46" s="86" t="s">
        <v>58</v>
      </c>
      <c r="C46" s="96">
        <f>SUM(C48:C55)</f>
        <v>0</v>
      </c>
    </row>
    <row r="47" spans="1:3" ht="8.25" customHeight="1">
      <c r="A47" s="85"/>
      <c r="B47" s="86"/>
      <c r="C47" s="90"/>
    </row>
    <row r="48" spans="1:3" ht="12.75" customHeight="1">
      <c r="A48" s="85" t="s">
        <v>59</v>
      </c>
      <c r="B48" s="92" t="s">
        <v>60</v>
      </c>
      <c r="C48" s="91">
        <f>'Detailed 2.2'!F209</f>
        <v>0</v>
      </c>
    </row>
    <row r="49" spans="1:3" ht="8.25" customHeight="1">
      <c r="A49" s="85"/>
      <c r="B49" s="92"/>
      <c r="C49" s="91"/>
    </row>
    <row r="50" spans="1:3" ht="12.75" customHeight="1">
      <c r="A50" s="85" t="s">
        <v>61</v>
      </c>
      <c r="B50" s="92" t="s">
        <v>62</v>
      </c>
      <c r="C50" s="91">
        <f>'Detailed 2.2'!F217</f>
        <v>0</v>
      </c>
    </row>
    <row r="51" spans="1:3" ht="8.25" customHeight="1">
      <c r="A51" s="85"/>
      <c r="B51" s="92"/>
      <c r="C51" s="90"/>
    </row>
    <row r="52" spans="1:3" ht="12.75" customHeight="1">
      <c r="A52" s="85" t="s">
        <v>63</v>
      </c>
      <c r="B52" s="92" t="s">
        <v>64</v>
      </c>
      <c r="C52" s="91">
        <f>'Detailed 2.2'!F233</f>
        <v>0</v>
      </c>
    </row>
    <row r="53" spans="1:3" ht="8.25" customHeight="1">
      <c r="A53" s="85"/>
      <c r="B53" s="92"/>
      <c r="C53" s="90"/>
    </row>
    <row r="54" spans="1:3" ht="12.75" customHeight="1">
      <c r="A54" s="85" t="s">
        <v>65</v>
      </c>
      <c r="B54" s="92" t="s">
        <v>66</v>
      </c>
      <c r="C54" s="91">
        <f>'Detailed 2.2'!F252</f>
        <v>0</v>
      </c>
    </row>
    <row r="55" spans="1:3" ht="8.25" customHeight="1">
      <c r="A55" s="85"/>
      <c r="B55" s="92"/>
      <c r="C55" s="91"/>
    </row>
    <row r="56" spans="1:3" ht="12.75" customHeight="1">
      <c r="A56" s="85" t="s">
        <v>67</v>
      </c>
      <c r="B56" s="86" t="s">
        <v>68</v>
      </c>
      <c r="C56" s="87">
        <f>SUM(C58:C62)</f>
        <v>0</v>
      </c>
    </row>
    <row r="57" spans="1:3" ht="8.25" customHeight="1">
      <c r="A57" s="88"/>
      <c r="B57" s="89"/>
      <c r="C57" s="90"/>
    </row>
    <row r="58" spans="1:3" ht="12.75" customHeight="1">
      <c r="A58" s="85" t="s">
        <v>69</v>
      </c>
      <c r="B58" s="92" t="s">
        <v>70</v>
      </c>
      <c r="C58" s="91">
        <f>'Detailed 2.2'!F263</f>
        <v>0</v>
      </c>
    </row>
    <row r="59" spans="1:3" ht="8.25" customHeight="1">
      <c r="A59" s="85"/>
      <c r="B59" s="92"/>
      <c r="C59" s="90"/>
    </row>
    <row r="60" spans="1:3" ht="12.75" customHeight="1">
      <c r="A60" s="85" t="s">
        <v>71</v>
      </c>
      <c r="B60" s="92" t="s">
        <v>72</v>
      </c>
      <c r="C60" s="91">
        <f>'Detailed 2.2'!F271</f>
        <v>0</v>
      </c>
    </row>
    <row r="61" spans="1:3" ht="8.25" customHeight="1">
      <c r="A61" s="85"/>
      <c r="B61" s="92"/>
      <c r="C61" s="90"/>
    </row>
    <row r="62" spans="1:3" ht="12.75" customHeight="1">
      <c r="A62" s="85" t="s">
        <v>73</v>
      </c>
      <c r="B62" s="92" t="s">
        <v>74</v>
      </c>
      <c r="C62" s="91">
        <f>'Detailed 2.2'!F281</f>
        <v>0</v>
      </c>
    </row>
    <row r="63" spans="1:3" ht="8.25" customHeight="1">
      <c r="A63" s="85"/>
      <c r="B63" s="421"/>
      <c r="C63" s="91"/>
    </row>
    <row r="64" spans="1:3" ht="18.75" customHeight="1">
      <c r="A64" s="82" t="s">
        <v>75</v>
      </c>
      <c r="B64" s="83"/>
      <c r="C64" s="84">
        <f>SUM(C9:C62)</f>
        <v>0</v>
      </c>
    </row>
    <row r="65" spans="1:3" ht="21.75" hidden="1" customHeight="1">
      <c r="A65" s="34" t="s">
        <v>76</v>
      </c>
      <c r="B65" s="35"/>
      <c r="C65" s="64" t="e">
        <f>ROUND(C9+C12+#REF!+#REF!+#REF!+#REF!+C56+C16+C34+C42+C46,-2)</f>
        <v>#REF!</v>
      </c>
    </row>
    <row r="66" spans="1:3" ht="13.8" hidden="1">
      <c r="A66" s="37"/>
      <c r="B66" s="38"/>
      <c r="C66" s="29"/>
    </row>
    <row r="67" spans="1:3" ht="12.75" hidden="1" customHeight="1">
      <c r="A67" s="39"/>
      <c r="B67" s="30" t="e">
        <f>CONCATENATE("Preliminaries      (",#REF!*100,"%)")</f>
        <v>#REF!</v>
      </c>
      <c r="C67" s="29" t="e">
        <f>ROUND(C65*#REF!,-2)</f>
        <v>#REF!</v>
      </c>
    </row>
    <row r="68" spans="1:3" ht="12.75" hidden="1" customHeight="1">
      <c r="A68" s="39"/>
      <c r="B68" s="32"/>
      <c r="C68" s="31"/>
    </row>
    <row r="69" spans="1:3" ht="12.75" hidden="1" customHeight="1">
      <c r="A69" s="40"/>
      <c r="B69" s="30" t="e">
        <f>CONCATENATE("Overheads &amp; Profits      (",#REF!*100,"%)")</f>
        <v>#REF!</v>
      </c>
      <c r="C69" s="31" t="e">
        <f>ROUND((SUM(C65:C68)*+#REF!),-2)</f>
        <v>#REF!</v>
      </c>
    </row>
    <row r="70" spans="1:3" ht="12.75" hidden="1" customHeight="1">
      <c r="A70" s="40"/>
      <c r="B70" s="30"/>
      <c r="C70" s="29"/>
    </row>
    <row r="71" spans="1:3" ht="12.75" hidden="1" customHeight="1">
      <c r="A71" s="40"/>
      <c r="B71" s="30" t="e">
        <f>CONCATENATE("Contingency &amp; Risk      (",#REF!*100,"%)")</f>
        <v>#REF!</v>
      </c>
      <c r="C71" s="31" t="e">
        <f>ROUND((SUM(C65:C70)*+#REF!),-2)</f>
        <v>#REF!</v>
      </c>
    </row>
    <row r="72" spans="1:3" ht="12.75" hidden="1" customHeight="1">
      <c r="A72" s="40"/>
      <c r="B72" s="30"/>
      <c r="C72" s="29"/>
    </row>
    <row r="73" spans="1:3" ht="12.75" hidden="1" customHeight="1">
      <c r="A73" s="40"/>
      <c r="B73" s="30" t="e">
        <f>CONCATENATE("Inflation 2Q/3Q 2016      (",#REF!*100,"%)")</f>
        <v>#REF!</v>
      </c>
      <c r="C73" s="31" t="e">
        <f>ROUND((SUM(C65:C72)*+#REF!),-2)</f>
        <v>#REF!</v>
      </c>
    </row>
    <row r="74" spans="1:3" ht="12.75" hidden="1" customHeight="1">
      <c r="A74" s="40"/>
      <c r="B74" s="30"/>
      <c r="C74" s="31"/>
    </row>
    <row r="75" spans="1:3" ht="12.75" hidden="1" customHeight="1">
      <c r="A75" s="40"/>
      <c r="B75" s="30" t="e">
        <f>CONCATENATE("Administration / Fees / Surveys etc   (",#REF!*100,"%)")</f>
        <v>#REF!</v>
      </c>
      <c r="C75" s="31" t="e">
        <f>ROUND((SUM(C67:C74)*+#REF!),-2)</f>
        <v>#REF!</v>
      </c>
    </row>
    <row r="76" spans="1:3" ht="12.75" hidden="1" customHeight="1">
      <c r="A76" s="40"/>
      <c r="B76" s="41"/>
      <c r="C76" s="29"/>
    </row>
    <row r="77" spans="1:3" ht="21.75" hidden="1" customHeight="1">
      <c r="A77" s="34" t="s">
        <v>77</v>
      </c>
      <c r="B77" s="35"/>
      <c r="C77" s="36" t="e">
        <f>SUM(C65:C76)</f>
        <v>#REF!</v>
      </c>
    </row>
    <row r="78" spans="1:3" ht="12.75" hidden="1" customHeight="1"/>
    <row r="105" spans="3:3" ht="12.75" customHeight="1">
      <c r="C105" s="44"/>
    </row>
    <row r="106" spans="3:3" ht="12.75" customHeight="1">
      <c r="C106" s="44"/>
    </row>
    <row r="107" spans="3:3" ht="12.75" customHeight="1">
      <c r="C107" s="44"/>
    </row>
    <row r="108" spans="3:3" ht="12.75" customHeight="1">
      <c r="C108" s="44"/>
    </row>
    <row r="109" spans="3:3" ht="12.75" customHeight="1">
      <c r="C109" s="44"/>
    </row>
    <row r="110" spans="3:3" ht="12.75" customHeight="1">
      <c r="C110" s="44"/>
    </row>
    <row r="111" spans="3:3" ht="12.75" customHeight="1">
      <c r="C111" s="44"/>
    </row>
    <row r="112" spans="3:3" ht="12.75" customHeight="1">
      <c r="C112" s="44"/>
    </row>
    <row r="113" spans="3:3" ht="12.75" customHeight="1">
      <c r="C113" s="44"/>
    </row>
    <row r="114" spans="3:3" ht="12.75" customHeight="1">
      <c r="C114" s="44"/>
    </row>
    <row r="115" spans="3:3" ht="12.75" customHeight="1">
      <c r="C115" s="44"/>
    </row>
    <row r="116" spans="3:3" ht="12.75" customHeight="1">
      <c r="C116" s="44"/>
    </row>
    <row r="117" spans="3:3" ht="12.75" customHeight="1">
      <c r="C117" s="44"/>
    </row>
    <row r="118" spans="3:3" ht="12.75" customHeight="1">
      <c r="C118" s="44"/>
    </row>
    <row r="119" spans="3:3" ht="12.75" customHeight="1">
      <c r="C119" s="44"/>
    </row>
    <row r="135" spans="3:3" ht="12.75" customHeight="1">
      <c r="C135" s="44"/>
    </row>
    <row r="136" spans="3:3" ht="12.75" customHeight="1">
      <c r="C136" s="44"/>
    </row>
    <row r="137" spans="3:3" ht="12.75" customHeight="1">
      <c r="C137" s="44"/>
    </row>
    <row r="138" spans="3:3" ht="12.75" customHeight="1">
      <c r="C138" s="44"/>
    </row>
    <row r="139" spans="3:3" ht="12.75" customHeight="1">
      <c r="C139" s="44"/>
    </row>
    <row r="140" spans="3:3" ht="12.75" customHeight="1">
      <c r="C140" s="44"/>
    </row>
    <row r="141" spans="3:3" ht="12.75" customHeight="1">
      <c r="C141" s="44"/>
    </row>
    <row r="142" spans="3:3" ht="12.75" customHeight="1">
      <c r="C142" s="44"/>
    </row>
    <row r="143" spans="3:3" ht="12.75" customHeight="1">
      <c r="C143" s="44"/>
    </row>
    <row r="144" spans="3:3" ht="12.75" customHeight="1">
      <c r="C144" s="44"/>
    </row>
    <row r="145" spans="3:3" ht="12.75" customHeight="1">
      <c r="C145" s="44"/>
    </row>
    <row r="146" spans="3:3" ht="12.75" customHeight="1">
      <c r="C146" s="44"/>
    </row>
    <row r="147" spans="3:3" ht="12.75" customHeight="1">
      <c r="C147" s="44"/>
    </row>
    <row r="148" spans="3:3" ht="12.75" customHeight="1">
      <c r="C148" s="44"/>
    </row>
    <row r="149" spans="3:3" ht="12.75" customHeight="1">
      <c r="C149" s="44"/>
    </row>
  </sheetData>
  <pageMargins left="0.39370078740157483" right="0.15748031496062992" top="0.31496062992125984" bottom="0.43307086614173229" header="7.874015748031496E-2" footer="0.15748031496062992"/>
  <pageSetup paperSize="9" orientation="portrait" r:id="rId1"/>
  <headerFooter alignWithMargins="0">
    <oddFooter>&amp;C&amp;8Page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Q1198"/>
  <sheetViews>
    <sheetView showGridLines="0" showZeros="0" zoomScaleNormal="100" zoomScaleSheetLayoutView="90" workbookViewId="0">
      <pane xSplit="6" ySplit="7" topLeftCell="G97" activePane="bottomRight" state="frozen"/>
      <selection pane="topRight" activeCell="G61" sqref="G61"/>
      <selection pane="bottomLeft" activeCell="G61" sqref="G61"/>
      <selection pane="bottomRight" activeCell="B108" sqref="B108"/>
    </sheetView>
  </sheetViews>
  <sheetFormatPr defaultColWidth="9.109375" defaultRowHeight="13.2"/>
  <cols>
    <col min="1" max="1" width="7.33203125" style="9" customWidth="1"/>
    <col min="2" max="2" width="52.33203125" style="1" customWidth="1"/>
    <col min="3" max="3" width="9.6640625" style="2" customWidth="1"/>
    <col min="4" max="4" width="8.6640625" style="3" customWidth="1"/>
    <col min="5" max="5" width="14.5546875" style="4" customWidth="1"/>
    <col min="6" max="6" width="13.44140625" style="146" customWidth="1"/>
    <col min="7" max="7" width="2.109375" style="9" customWidth="1"/>
    <col min="8" max="8" width="1.109375" style="17" customWidth="1"/>
    <col min="9" max="11" width="11.88671875" style="9" customWidth="1"/>
    <col min="12" max="12" width="32.5546875" style="9" customWidth="1"/>
    <col min="13" max="13" width="12.33203125" style="17" customWidth="1"/>
    <col min="14" max="14" width="10" style="17" customWidth="1"/>
    <col min="15" max="15" width="10" style="9" customWidth="1"/>
    <col min="16" max="16" width="7" style="9" bestFit="1" customWidth="1"/>
    <col min="17" max="17" width="6.44140625" style="9" customWidth="1"/>
    <col min="18" max="16384" width="9.109375" style="9"/>
  </cols>
  <sheetData>
    <row r="1" spans="1:15" s="5" customFormat="1" ht="23.1" customHeight="1">
      <c r="A1" s="339" t="str">
        <f>'Main Summary'!B1</f>
        <v>Council of the Isles of Scilly</v>
      </c>
      <c r="B1" s="100"/>
      <c r="C1" s="2"/>
      <c r="D1" s="3"/>
      <c r="E1" s="4"/>
      <c r="F1" s="146"/>
      <c r="H1" s="167"/>
      <c r="L1" s="404"/>
      <c r="M1" s="405"/>
      <c r="N1" s="405"/>
      <c r="O1" s="404"/>
    </row>
    <row r="2" spans="1:15" s="5" customFormat="1" ht="21" customHeight="1">
      <c r="A2" s="390" t="str">
        <f>'Summary 2.1'!A2</f>
        <v>Park House Redevelopment Works</v>
      </c>
      <c r="B2" s="100"/>
      <c r="C2" s="6"/>
      <c r="D2" s="7"/>
      <c r="E2" s="6"/>
      <c r="F2" s="147"/>
      <c r="H2" s="167"/>
      <c r="L2" s="404"/>
      <c r="M2" s="405"/>
      <c r="N2" s="405"/>
      <c r="O2" s="406"/>
    </row>
    <row r="3" spans="1:15" s="8" customFormat="1" ht="17.399999999999999" customHeight="1">
      <c r="A3" s="340" t="str">
        <f>'Main Summary'!B3</f>
        <v>Contract Sum Analysis</v>
      </c>
      <c r="B3" s="1"/>
      <c r="C3" s="6" t="s">
        <v>78</v>
      </c>
      <c r="D3" s="7"/>
      <c r="E3" s="6"/>
      <c r="F3" s="147"/>
      <c r="G3" s="5"/>
      <c r="H3" s="167"/>
      <c r="I3" s="5"/>
      <c r="J3" s="5"/>
      <c r="K3" s="5"/>
      <c r="L3" s="404"/>
      <c r="M3" s="407"/>
      <c r="N3" s="407"/>
      <c r="O3" s="408"/>
    </row>
    <row r="4" spans="1:15" ht="13.8">
      <c r="A4" s="101">
        <v>2.2000000000000002</v>
      </c>
      <c r="B4" s="102" t="s">
        <v>79</v>
      </c>
      <c r="C4" s="10" t="s">
        <v>80</v>
      </c>
      <c r="D4" s="10">
        <f>SUM(D2:D3)</f>
        <v>0</v>
      </c>
      <c r="E4" s="133"/>
      <c r="F4" s="147"/>
      <c r="L4" s="409"/>
      <c r="M4" s="410"/>
      <c r="N4" s="410"/>
      <c r="O4" s="410"/>
    </row>
    <row r="5" spans="1:15" s="182" customFormat="1" ht="11.25" customHeight="1">
      <c r="B5" s="184"/>
      <c r="C5" s="181"/>
      <c r="E5" s="183"/>
      <c r="F5" s="181"/>
      <c r="H5" s="181"/>
      <c r="L5" s="412"/>
      <c r="M5" s="413"/>
      <c r="N5" s="413"/>
      <c r="O5" s="412"/>
    </row>
    <row r="6" spans="1:15" ht="12.75" customHeight="1">
      <c r="A6" s="460" t="s">
        <v>18</v>
      </c>
      <c r="B6" s="460" t="s">
        <v>19</v>
      </c>
      <c r="C6" s="458" t="s">
        <v>81</v>
      </c>
      <c r="D6" s="462" t="s">
        <v>82</v>
      </c>
      <c r="E6" s="464" t="s">
        <v>83</v>
      </c>
      <c r="F6" s="458" t="s">
        <v>84</v>
      </c>
      <c r="L6" s="411"/>
      <c r="M6" s="414"/>
      <c r="N6" s="414"/>
      <c r="O6" s="411"/>
    </row>
    <row r="7" spans="1:15" s="11" customFormat="1" ht="30.9" customHeight="1">
      <c r="A7" s="461"/>
      <c r="B7" s="461"/>
      <c r="C7" s="459"/>
      <c r="D7" s="463"/>
      <c r="E7" s="465"/>
      <c r="F7" s="459"/>
      <c r="H7" s="168"/>
      <c r="L7" s="415"/>
      <c r="M7" s="416"/>
      <c r="N7" s="416"/>
      <c r="O7" s="415"/>
    </row>
    <row r="8" spans="1:15" s="16" customFormat="1" ht="10.5" customHeight="1">
      <c r="A8" s="12"/>
      <c r="B8" s="12"/>
      <c r="C8" s="13"/>
      <c r="D8" s="14"/>
      <c r="E8" s="15"/>
      <c r="F8" s="148"/>
      <c r="H8" s="169"/>
      <c r="L8" s="415"/>
      <c r="M8" s="416"/>
      <c r="N8" s="416"/>
      <c r="O8" s="415"/>
    </row>
    <row r="9" spans="1:15" s="16" customFormat="1" ht="10.5" customHeight="1">
      <c r="A9" s="12"/>
      <c r="B9" s="455" t="s">
        <v>450</v>
      </c>
      <c r="C9" s="456"/>
      <c r="D9" s="456"/>
      <c r="E9" s="456"/>
      <c r="F9" s="457"/>
      <c r="H9" s="169"/>
      <c r="L9" s="415"/>
      <c r="M9" s="416"/>
      <c r="N9" s="416"/>
      <c r="O9" s="415"/>
    </row>
    <row r="10" spans="1:15" s="16" customFormat="1" ht="10.5" customHeight="1">
      <c r="A10" s="12"/>
      <c r="B10" s="455"/>
      <c r="C10" s="456"/>
      <c r="D10" s="456"/>
      <c r="E10" s="456"/>
      <c r="F10" s="457"/>
      <c r="H10" s="169"/>
      <c r="L10" s="415"/>
      <c r="M10" s="416"/>
      <c r="N10" s="416"/>
      <c r="O10" s="415"/>
    </row>
    <row r="11" spans="1:15" s="16" customFormat="1" ht="10.5" customHeight="1">
      <c r="A11" s="12"/>
      <c r="B11" s="455"/>
      <c r="C11" s="456"/>
      <c r="D11" s="456"/>
      <c r="E11" s="456"/>
      <c r="F11" s="457"/>
      <c r="H11" s="169"/>
      <c r="L11" s="415"/>
      <c r="M11" s="416"/>
      <c r="N11" s="416"/>
      <c r="O11" s="415"/>
    </row>
    <row r="12" spans="1:15" s="16" customFormat="1" ht="10.5" customHeight="1">
      <c r="A12" s="12"/>
      <c r="B12" s="455"/>
      <c r="C12" s="456"/>
      <c r="D12" s="456"/>
      <c r="E12" s="456"/>
      <c r="F12" s="457"/>
      <c r="H12" s="169"/>
      <c r="L12" s="415"/>
      <c r="M12" s="416"/>
      <c r="N12" s="416"/>
      <c r="O12" s="415"/>
    </row>
    <row r="13" spans="1:15" s="16" customFormat="1" ht="10.5" customHeight="1">
      <c r="A13" s="12"/>
      <c r="B13" s="455"/>
      <c r="C13" s="456"/>
      <c r="D13" s="456"/>
      <c r="E13" s="456"/>
      <c r="F13" s="457"/>
      <c r="H13" s="169"/>
      <c r="L13" s="415"/>
      <c r="M13" s="416"/>
      <c r="N13" s="416"/>
      <c r="O13" s="415"/>
    </row>
    <row r="14" spans="1:15" s="16" customFormat="1" ht="10.5" customHeight="1">
      <c r="A14" s="12"/>
      <c r="B14" s="440"/>
      <c r="C14" s="441"/>
      <c r="D14" s="441"/>
      <c r="E14" s="441"/>
      <c r="F14" s="442"/>
      <c r="H14" s="169"/>
      <c r="L14" s="415"/>
      <c r="M14" s="416"/>
      <c r="N14" s="416"/>
      <c r="O14" s="415"/>
    </row>
    <row r="15" spans="1:15" s="16" customFormat="1">
      <c r="A15" s="103" t="s">
        <v>85</v>
      </c>
      <c r="B15" s="104" t="s">
        <v>86</v>
      </c>
      <c r="C15" s="105"/>
      <c r="D15" s="106"/>
      <c r="E15" s="157"/>
      <c r="F15" s="148"/>
      <c r="H15" s="169"/>
      <c r="L15" s="415"/>
      <c r="M15" s="416"/>
      <c r="N15" s="416"/>
      <c r="O15" s="415"/>
    </row>
    <row r="16" spans="1:15" s="16" customFormat="1" ht="9" customHeight="1">
      <c r="A16" s="104"/>
      <c r="B16" s="104"/>
      <c r="C16" s="144"/>
      <c r="D16" s="106"/>
      <c r="E16" s="157"/>
      <c r="F16" s="148"/>
      <c r="H16" s="169"/>
      <c r="L16" s="415"/>
      <c r="M16" s="416"/>
      <c r="N16" s="416"/>
      <c r="O16" s="415"/>
    </row>
    <row r="17" spans="1:16" s="229" customFormat="1" ht="26.4">
      <c r="A17" s="225" t="s">
        <v>87</v>
      </c>
      <c r="B17" s="224" t="s">
        <v>451</v>
      </c>
      <c r="C17" s="226"/>
      <c r="D17" s="225"/>
      <c r="E17" s="227"/>
      <c r="F17" s="228">
        <f>C17*E17</f>
        <v>0</v>
      </c>
      <c r="H17" s="230"/>
      <c r="L17" s="417"/>
      <c r="M17" s="418"/>
      <c r="N17" s="418"/>
      <c r="O17" s="417"/>
      <c r="P17" s="231"/>
    </row>
    <row r="18" spans="1:16" s="229" customFormat="1" ht="26.4">
      <c r="A18" s="225" t="s">
        <v>88</v>
      </c>
      <c r="B18" s="232" t="s">
        <v>453</v>
      </c>
      <c r="C18" s="226"/>
      <c r="D18" s="225"/>
      <c r="E18" s="227"/>
      <c r="F18" s="228"/>
      <c r="H18" s="230"/>
      <c r="L18" s="417"/>
      <c r="M18" s="418"/>
      <c r="N18" s="418"/>
      <c r="O18" s="417"/>
      <c r="P18" s="231"/>
    </row>
    <row r="19" spans="1:16" s="229" customFormat="1" ht="39.6">
      <c r="A19" s="225" t="s">
        <v>89</v>
      </c>
      <c r="B19" s="232" t="s">
        <v>454</v>
      </c>
      <c r="C19" s="226"/>
      <c r="D19" s="225"/>
      <c r="E19" s="227"/>
      <c r="F19" s="228"/>
      <c r="H19" s="230"/>
      <c r="L19" s="417"/>
      <c r="M19" s="418"/>
      <c r="N19" s="418"/>
      <c r="O19" s="417"/>
      <c r="P19" s="231"/>
    </row>
    <row r="20" spans="1:16" s="229" customFormat="1" ht="52.8">
      <c r="A20" s="225" t="s">
        <v>90</v>
      </c>
      <c r="B20" s="232" t="s">
        <v>456</v>
      </c>
      <c r="C20" s="226"/>
      <c r="D20" s="225"/>
      <c r="E20" s="227"/>
      <c r="F20" s="228"/>
      <c r="H20" s="230"/>
      <c r="L20" s="417"/>
      <c r="M20" s="418"/>
      <c r="N20" s="418"/>
      <c r="O20" s="417"/>
      <c r="P20" s="231"/>
    </row>
    <row r="21" spans="1:16" s="229" customFormat="1" ht="26.4">
      <c r="A21" s="225" t="s">
        <v>91</v>
      </c>
      <c r="B21" s="232" t="s">
        <v>457</v>
      </c>
      <c r="C21" s="226"/>
      <c r="D21" s="225"/>
      <c r="E21" s="227"/>
      <c r="F21" s="228"/>
      <c r="H21" s="230"/>
      <c r="L21" s="417"/>
      <c r="M21" s="418"/>
      <c r="N21" s="418"/>
      <c r="O21" s="417"/>
      <c r="P21" s="231"/>
    </row>
    <row r="22" spans="1:16" s="229" customFormat="1">
      <c r="A22" s="225" t="s">
        <v>94</v>
      </c>
      <c r="B22" s="232" t="s">
        <v>458</v>
      </c>
      <c r="C22" s="226"/>
      <c r="D22" s="225"/>
      <c r="E22" s="227"/>
      <c r="F22" s="228"/>
      <c r="H22" s="230"/>
      <c r="L22" s="417"/>
      <c r="M22" s="418"/>
      <c r="N22" s="418"/>
      <c r="O22" s="417"/>
      <c r="P22" s="231"/>
    </row>
    <row r="23" spans="1:16" s="229" customFormat="1" ht="26.4">
      <c r="A23" s="225" t="s">
        <v>97</v>
      </c>
      <c r="B23" s="232" t="s">
        <v>459</v>
      </c>
      <c r="C23" s="226"/>
      <c r="D23" s="225"/>
      <c r="E23" s="227"/>
      <c r="F23" s="228"/>
      <c r="H23" s="230"/>
      <c r="L23" s="417"/>
      <c r="M23" s="418"/>
      <c r="N23" s="418"/>
      <c r="O23" s="417"/>
      <c r="P23" s="231"/>
    </row>
    <row r="24" spans="1:16" s="229" customFormat="1" ht="26.4">
      <c r="A24" s="225" t="s">
        <v>98</v>
      </c>
      <c r="B24" s="232" t="s">
        <v>460</v>
      </c>
      <c r="C24" s="226"/>
      <c r="D24" s="225"/>
      <c r="E24" s="227"/>
      <c r="F24" s="228"/>
      <c r="H24" s="230"/>
      <c r="L24" s="417"/>
      <c r="M24" s="418"/>
      <c r="N24" s="418"/>
      <c r="O24" s="417"/>
      <c r="P24" s="231"/>
    </row>
    <row r="25" spans="1:16" s="229" customFormat="1" ht="26.4">
      <c r="A25" s="225" t="s">
        <v>99</v>
      </c>
      <c r="B25" s="232" t="s">
        <v>461</v>
      </c>
      <c r="C25" s="226"/>
      <c r="D25" s="225"/>
      <c r="E25" s="227"/>
      <c r="F25" s="228"/>
      <c r="H25" s="230"/>
      <c r="L25" s="417"/>
      <c r="M25" s="418"/>
      <c r="N25" s="418"/>
      <c r="O25" s="417"/>
      <c r="P25" s="231"/>
    </row>
    <row r="26" spans="1:16" s="229" customFormat="1" ht="39.6">
      <c r="A26" s="225" t="s">
        <v>100</v>
      </c>
      <c r="B26" s="232" t="s">
        <v>463</v>
      </c>
      <c r="C26" s="226"/>
      <c r="D26" s="225"/>
      <c r="E26" s="227"/>
      <c r="F26" s="228"/>
      <c r="H26" s="230"/>
      <c r="L26" s="417"/>
      <c r="M26" s="418"/>
      <c r="N26" s="418"/>
      <c r="O26" s="417"/>
      <c r="P26" s="231"/>
    </row>
    <row r="27" spans="1:16" s="229" customFormat="1" ht="26.4">
      <c r="A27" s="225" t="s">
        <v>101</v>
      </c>
      <c r="B27" s="232" t="s">
        <v>464</v>
      </c>
      <c r="C27" s="226"/>
      <c r="D27" s="225"/>
      <c r="E27" s="227"/>
      <c r="F27" s="228"/>
      <c r="H27" s="230"/>
      <c r="L27" s="417"/>
      <c r="M27" s="418"/>
      <c r="N27" s="418"/>
      <c r="O27" s="417"/>
      <c r="P27" s="231"/>
    </row>
    <row r="28" spans="1:16" s="229" customFormat="1" ht="26.4">
      <c r="A28" s="225" t="s">
        <v>102</v>
      </c>
      <c r="B28" s="232" t="s">
        <v>465</v>
      </c>
      <c r="C28" s="226"/>
      <c r="D28" s="225"/>
      <c r="E28" s="227"/>
      <c r="F28" s="228"/>
      <c r="H28" s="230"/>
      <c r="L28" s="417"/>
      <c r="M28" s="418"/>
      <c r="N28" s="418"/>
      <c r="O28" s="417"/>
      <c r="P28" s="231"/>
    </row>
    <row r="29" spans="1:16" s="229" customFormat="1">
      <c r="A29" s="225" t="s">
        <v>103</v>
      </c>
      <c r="B29" s="232" t="s">
        <v>466</v>
      </c>
      <c r="C29" s="226"/>
      <c r="D29" s="225"/>
      <c r="E29" s="227"/>
      <c r="F29" s="228"/>
      <c r="H29" s="230"/>
      <c r="L29" s="417"/>
      <c r="M29" s="418"/>
      <c r="N29" s="418"/>
      <c r="O29" s="417"/>
      <c r="P29" s="231"/>
    </row>
    <row r="30" spans="1:16" s="229" customFormat="1">
      <c r="A30" s="225" t="s">
        <v>104</v>
      </c>
      <c r="B30" s="232" t="s">
        <v>467</v>
      </c>
      <c r="C30" s="226"/>
      <c r="D30" s="225"/>
      <c r="E30" s="227"/>
      <c r="F30" s="228"/>
      <c r="H30" s="230"/>
      <c r="L30" s="417"/>
      <c r="M30" s="418"/>
      <c r="N30" s="418"/>
      <c r="O30" s="417"/>
      <c r="P30" s="231"/>
    </row>
    <row r="31" spans="1:16" s="229" customFormat="1">
      <c r="A31" s="225" t="s">
        <v>105</v>
      </c>
      <c r="B31" s="232" t="s">
        <v>469</v>
      </c>
      <c r="C31" s="226"/>
      <c r="D31" s="225"/>
      <c r="E31" s="227"/>
      <c r="F31" s="228"/>
      <c r="H31" s="230"/>
      <c r="L31" s="417"/>
      <c r="M31" s="418"/>
      <c r="N31" s="418"/>
      <c r="O31" s="417"/>
      <c r="P31" s="231"/>
    </row>
    <row r="32" spans="1:16" s="229" customFormat="1">
      <c r="A32" s="225" t="s">
        <v>123</v>
      </c>
      <c r="B32" s="232" t="s">
        <v>468</v>
      </c>
      <c r="C32" s="226"/>
      <c r="D32" s="225"/>
      <c r="E32" s="227"/>
      <c r="F32" s="228"/>
      <c r="H32" s="230"/>
      <c r="L32" s="417"/>
      <c r="M32" s="418"/>
      <c r="N32" s="418"/>
      <c r="O32" s="417"/>
      <c r="P32" s="231"/>
    </row>
    <row r="33" spans="1:15" ht="10.5" customHeight="1">
      <c r="A33" s="153" t="s">
        <v>124</v>
      </c>
      <c r="B33" s="222" t="s">
        <v>92</v>
      </c>
      <c r="C33" s="145"/>
      <c r="D33" s="153"/>
      <c r="E33" s="154"/>
      <c r="F33" s="139"/>
      <c r="G33" s="17"/>
      <c r="I33" s="17"/>
      <c r="J33" s="17"/>
      <c r="K33" s="17"/>
      <c r="L33" s="411"/>
      <c r="M33" s="414"/>
      <c r="N33" s="414"/>
      <c r="O33" s="411"/>
    </row>
    <row r="34" spans="1:15" ht="10.5" customHeight="1">
      <c r="A34" s="153"/>
      <c r="B34" s="222"/>
      <c r="C34" s="145"/>
      <c r="D34" s="153"/>
      <c r="E34" s="154"/>
      <c r="F34" s="139"/>
      <c r="G34" s="17"/>
      <c r="I34" s="17"/>
      <c r="J34" s="17"/>
      <c r="K34" s="17"/>
      <c r="L34" s="411"/>
      <c r="M34" s="414"/>
      <c r="N34" s="414"/>
      <c r="O34" s="411"/>
    </row>
    <row r="35" spans="1:15" ht="10.5" customHeight="1">
      <c r="A35" s="153"/>
      <c r="B35" s="233"/>
      <c r="C35" s="145"/>
      <c r="D35" s="153"/>
      <c r="E35" s="154"/>
      <c r="F35" s="139"/>
      <c r="G35" s="17"/>
      <c r="I35" s="17"/>
      <c r="J35" s="17"/>
      <c r="K35" s="17"/>
      <c r="L35" s="411"/>
      <c r="M35" s="414"/>
      <c r="N35" s="414"/>
      <c r="O35" s="411"/>
    </row>
    <row r="36" spans="1:15">
      <c r="A36" s="153"/>
      <c r="B36" s="232"/>
      <c r="C36" s="145"/>
      <c r="D36" s="153"/>
      <c r="E36" s="154"/>
      <c r="F36" s="140"/>
      <c r="G36" s="17"/>
      <c r="I36" s="17"/>
      <c r="J36" s="17"/>
      <c r="K36" s="17"/>
      <c r="L36" s="411"/>
      <c r="M36" s="414"/>
      <c r="N36" s="414"/>
      <c r="O36" s="411"/>
    </row>
    <row r="37" spans="1:15">
      <c r="A37" s="111"/>
      <c r="B37" s="232"/>
      <c r="C37" s="107"/>
      <c r="D37" s="108"/>
      <c r="E37" s="155" t="s">
        <v>93</v>
      </c>
      <c r="F37" s="141">
        <f>SUM(F17:F36)</f>
        <v>0</v>
      </c>
      <c r="L37" s="411"/>
      <c r="M37" s="414"/>
      <c r="N37" s="414"/>
      <c r="O37" s="411"/>
    </row>
    <row r="38" spans="1:15">
      <c r="A38" s="109"/>
      <c r="B38" s="234"/>
      <c r="C38" s="110"/>
      <c r="D38" s="111"/>
      <c r="E38" s="112"/>
      <c r="F38" s="142"/>
      <c r="L38" s="411"/>
      <c r="M38" s="414"/>
      <c r="N38" s="414"/>
      <c r="O38" s="411"/>
    </row>
    <row r="39" spans="1:15">
      <c r="A39" s="109"/>
      <c r="B39" s="222"/>
      <c r="C39" s="144"/>
      <c r="D39" s="156"/>
      <c r="E39" s="157"/>
      <c r="F39" s="148"/>
      <c r="L39" s="419"/>
      <c r="M39" s="414"/>
      <c r="N39" s="414"/>
      <c r="O39" s="411"/>
    </row>
    <row r="40" spans="1:15">
      <c r="A40" s="109" t="s">
        <v>25</v>
      </c>
      <c r="B40" s="234" t="s">
        <v>24</v>
      </c>
      <c r="C40" s="144"/>
      <c r="D40" s="156"/>
      <c r="E40" s="157"/>
      <c r="F40" s="160"/>
      <c r="L40" s="419"/>
      <c r="M40" s="414"/>
      <c r="N40" s="414"/>
      <c r="O40" s="411"/>
    </row>
    <row r="41" spans="1:15">
      <c r="A41" s="109"/>
      <c r="B41" s="222"/>
      <c r="C41" s="144"/>
      <c r="D41" s="156"/>
      <c r="E41" s="157"/>
      <c r="F41" s="160"/>
      <c r="L41" s="419"/>
      <c r="M41" s="414"/>
      <c r="N41" s="414"/>
      <c r="O41" s="411"/>
    </row>
    <row r="42" spans="1:15" ht="26.4">
      <c r="A42" s="111" t="s">
        <v>87</v>
      </c>
      <c r="B42" s="233" t="s">
        <v>471</v>
      </c>
      <c r="C42" s="144"/>
      <c r="D42" s="156"/>
      <c r="E42" s="157"/>
      <c r="F42" s="160"/>
      <c r="L42" s="419"/>
      <c r="M42" s="414"/>
      <c r="N42" s="414"/>
      <c r="O42" s="411"/>
    </row>
    <row r="43" spans="1:15" ht="39.6">
      <c r="A43" s="111" t="s">
        <v>88</v>
      </c>
      <c r="B43" s="233" t="s">
        <v>472</v>
      </c>
      <c r="C43" s="144"/>
      <c r="D43" s="156"/>
      <c r="E43" s="157"/>
      <c r="F43" s="160"/>
      <c r="L43" s="419"/>
      <c r="M43" s="414"/>
      <c r="N43" s="414"/>
      <c r="O43" s="411"/>
    </row>
    <row r="44" spans="1:15" ht="26.4">
      <c r="A44" s="111" t="s">
        <v>89</v>
      </c>
      <c r="B44" s="233" t="s">
        <v>470</v>
      </c>
      <c r="C44" s="144"/>
      <c r="D44" s="156"/>
      <c r="E44" s="157"/>
      <c r="F44" s="160"/>
      <c r="L44" s="419"/>
      <c r="M44" s="414"/>
      <c r="N44" s="414"/>
      <c r="O44" s="411"/>
    </row>
    <row r="45" spans="1:15">
      <c r="A45" s="111" t="s">
        <v>90</v>
      </c>
      <c r="B45" s="222" t="s">
        <v>95</v>
      </c>
      <c r="C45" s="144"/>
      <c r="D45" s="156"/>
      <c r="E45" s="157"/>
      <c r="F45" s="160"/>
      <c r="L45" s="419"/>
      <c r="M45" s="414"/>
      <c r="N45" s="414"/>
      <c r="O45" s="411"/>
    </row>
    <row r="46" spans="1:15">
      <c r="A46" s="109"/>
      <c r="B46" s="233"/>
      <c r="C46" s="144"/>
      <c r="D46" s="156"/>
      <c r="E46" s="157"/>
      <c r="F46" s="160"/>
      <c r="L46" s="419"/>
      <c r="M46" s="414"/>
      <c r="N46" s="414"/>
      <c r="O46" s="411"/>
    </row>
    <row r="47" spans="1:15">
      <c r="A47" s="109"/>
      <c r="B47" s="233"/>
      <c r="C47" s="144"/>
      <c r="D47" s="156"/>
      <c r="E47" s="157"/>
      <c r="F47" s="160"/>
      <c r="L47" s="419"/>
      <c r="M47" s="414"/>
      <c r="N47" s="414"/>
      <c r="O47" s="411"/>
    </row>
    <row r="48" spans="1:15">
      <c r="A48" s="109"/>
      <c r="B48" s="233"/>
      <c r="C48" s="144"/>
      <c r="D48" s="156"/>
      <c r="E48" s="157"/>
      <c r="F48" s="160"/>
      <c r="L48" s="419"/>
      <c r="M48" s="414"/>
      <c r="N48" s="414"/>
      <c r="O48" s="411"/>
    </row>
    <row r="49" spans="1:17">
      <c r="A49" s="111"/>
      <c r="B49" s="9"/>
      <c r="C49" s="145"/>
      <c r="D49" s="111"/>
      <c r="E49" s="154"/>
      <c r="F49" s="228">
        <f t="shared" ref="F49:F50" si="0">C49*E49</f>
        <v>0</v>
      </c>
      <c r="L49" s="419"/>
      <c r="M49" s="414"/>
      <c r="N49" s="414"/>
      <c r="O49" s="411"/>
    </row>
    <row r="50" spans="1:17">
      <c r="A50" s="111"/>
      <c r="B50" s="236"/>
      <c r="C50" s="145"/>
      <c r="D50" s="111"/>
      <c r="E50" s="154"/>
      <c r="F50" s="228">
        <f t="shared" si="0"/>
        <v>0</v>
      </c>
      <c r="L50" s="419"/>
      <c r="M50" s="414"/>
      <c r="N50" s="414"/>
      <c r="O50" s="411"/>
    </row>
    <row r="51" spans="1:17">
      <c r="A51" s="109"/>
      <c r="B51" s="234"/>
      <c r="C51" s="110"/>
      <c r="D51" s="111"/>
      <c r="E51" s="112"/>
      <c r="F51" s="177"/>
      <c r="G51" s="17"/>
      <c r="I51" s="17"/>
      <c r="J51" s="17"/>
      <c r="K51" s="17"/>
      <c r="L51" s="411"/>
      <c r="M51" s="414"/>
      <c r="N51" s="414"/>
      <c r="O51" s="411"/>
    </row>
    <row r="52" spans="1:17">
      <c r="A52" s="115"/>
      <c r="B52" s="232"/>
      <c r="C52" s="107"/>
      <c r="D52" s="108"/>
      <c r="E52" s="155" t="s">
        <v>93</v>
      </c>
      <c r="F52" s="141">
        <f>SUM(F41:F50)</f>
        <v>0</v>
      </c>
      <c r="L52" s="411"/>
      <c r="M52" s="414"/>
      <c r="N52" s="414"/>
      <c r="O52" s="411"/>
    </row>
    <row r="53" spans="1:17">
      <c r="A53" s="109"/>
      <c r="B53" s="234"/>
      <c r="C53" s="110"/>
      <c r="D53" s="111"/>
      <c r="E53" s="112"/>
      <c r="F53" s="178"/>
      <c r="L53" s="411"/>
      <c r="M53" s="414"/>
      <c r="N53" s="414"/>
      <c r="O53" s="411"/>
    </row>
    <row r="54" spans="1:17" ht="9.75" customHeight="1">
      <c r="A54" s="115"/>
      <c r="B54" s="232"/>
      <c r="C54" s="110"/>
      <c r="D54" s="111"/>
      <c r="E54" s="112"/>
      <c r="F54" s="149"/>
      <c r="L54" s="411"/>
      <c r="M54" s="414"/>
      <c r="N54" s="414"/>
      <c r="O54" s="411"/>
    </row>
    <row r="55" spans="1:17">
      <c r="A55" s="109" t="s">
        <v>29</v>
      </c>
      <c r="B55" s="234" t="s">
        <v>96</v>
      </c>
      <c r="C55" s="110"/>
      <c r="D55" s="111"/>
      <c r="E55" s="112"/>
      <c r="F55" s="149"/>
      <c r="L55" s="411"/>
      <c r="M55" s="414"/>
      <c r="N55" s="414"/>
      <c r="O55" s="411"/>
    </row>
    <row r="56" spans="1:17">
      <c r="A56" s="115"/>
      <c r="B56" s="233"/>
      <c r="C56" s="110"/>
      <c r="D56" s="111"/>
      <c r="E56" s="112"/>
      <c r="F56" s="149"/>
      <c r="L56" s="411"/>
      <c r="M56" s="414"/>
      <c r="N56" s="414"/>
      <c r="O56" s="411"/>
    </row>
    <row r="57" spans="1:17" ht="26.4">
      <c r="A57" s="115"/>
      <c r="B57" s="233" t="s">
        <v>549</v>
      </c>
      <c r="C57" s="110"/>
      <c r="D57" s="111"/>
      <c r="E57" s="112"/>
      <c r="F57" s="149"/>
      <c r="L57" s="411"/>
      <c r="M57" s="414"/>
      <c r="N57" s="414"/>
      <c r="O57" s="411"/>
    </row>
    <row r="58" spans="1:17">
      <c r="A58" s="115"/>
      <c r="B58" s="233" t="s">
        <v>550</v>
      </c>
      <c r="C58" s="110"/>
      <c r="D58" s="111"/>
      <c r="E58" s="112"/>
      <c r="F58" s="149"/>
      <c r="L58" s="411"/>
      <c r="M58" s="414"/>
      <c r="N58" s="414"/>
      <c r="O58" s="411"/>
    </row>
    <row r="59" spans="1:17">
      <c r="A59" s="115"/>
      <c r="B59" s="233" t="s">
        <v>551</v>
      </c>
      <c r="C59" s="110"/>
      <c r="D59" s="111"/>
      <c r="E59" s="112"/>
      <c r="F59" s="149"/>
      <c r="L59" s="411"/>
      <c r="M59" s="414"/>
      <c r="N59" s="414"/>
      <c r="O59" s="411"/>
    </row>
    <row r="60" spans="1:17">
      <c r="A60" s="115"/>
      <c r="B60" s="233" t="s">
        <v>552</v>
      </c>
      <c r="C60" s="110"/>
      <c r="D60" s="111"/>
      <c r="E60" s="112"/>
      <c r="F60" s="149"/>
      <c r="L60" s="411"/>
      <c r="M60" s="414"/>
      <c r="N60" s="414"/>
      <c r="O60" s="411"/>
    </row>
    <row r="61" spans="1:17">
      <c r="A61" s="115"/>
      <c r="B61" s="233"/>
      <c r="C61" s="110"/>
      <c r="D61" s="111"/>
      <c r="E61" s="112"/>
      <c r="F61" s="149"/>
      <c r="L61" s="411"/>
      <c r="M61" s="414"/>
      <c r="N61" s="414"/>
      <c r="O61" s="411"/>
    </row>
    <row r="62" spans="1:17">
      <c r="A62" s="115"/>
      <c r="B62" s="233"/>
      <c r="C62" s="110"/>
      <c r="D62" s="111"/>
      <c r="E62" s="112"/>
      <c r="F62" s="149"/>
      <c r="L62" s="411"/>
      <c r="M62" s="414"/>
      <c r="N62" s="414"/>
      <c r="O62" s="411"/>
    </row>
    <row r="63" spans="1:17">
      <c r="A63" s="153" t="s">
        <v>87</v>
      </c>
      <c r="B63" s="222" t="s">
        <v>92</v>
      </c>
      <c r="C63" s="110"/>
      <c r="D63" s="111"/>
      <c r="E63" s="112"/>
      <c r="F63" s="138"/>
      <c r="L63" s="411"/>
      <c r="M63" s="414"/>
      <c r="N63" s="414"/>
      <c r="O63" s="414"/>
      <c r="P63" s="17"/>
      <c r="Q63" s="17"/>
    </row>
    <row r="64" spans="1:17">
      <c r="A64" s="115"/>
      <c r="B64" s="232"/>
      <c r="C64" s="110"/>
      <c r="D64" s="111"/>
      <c r="E64" s="112"/>
      <c r="F64" s="177"/>
      <c r="G64" s="17"/>
      <c r="I64" s="17"/>
      <c r="J64" s="17"/>
      <c r="K64" s="17"/>
      <c r="L64" s="411"/>
      <c r="M64" s="414"/>
      <c r="N64" s="414"/>
      <c r="O64" s="414"/>
      <c r="P64" s="17"/>
      <c r="Q64" s="17"/>
    </row>
    <row r="65" spans="1:17">
      <c r="A65" s="109"/>
      <c r="B65" s="234"/>
      <c r="C65" s="107"/>
      <c r="D65" s="108"/>
      <c r="E65" s="155" t="s">
        <v>93</v>
      </c>
      <c r="F65" s="141">
        <f>SUM(F56:F63)</f>
        <v>0</v>
      </c>
      <c r="L65" s="411"/>
      <c r="M65" s="414"/>
      <c r="N65" s="414"/>
      <c r="O65" s="414"/>
      <c r="P65" s="17"/>
      <c r="Q65" s="17"/>
    </row>
    <row r="66" spans="1:17">
      <c r="A66" s="115"/>
      <c r="B66" s="232"/>
      <c r="C66" s="110"/>
      <c r="D66" s="111"/>
      <c r="E66" s="112"/>
      <c r="F66" s="178"/>
      <c r="L66" s="411"/>
      <c r="M66" s="414"/>
      <c r="N66" s="414"/>
      <c r="O66" s="414"/>
      <c r="P66" s="17"/>
      <c r="Q66" s="17"/>
    </row>
    <row r="67" spans="1:17">
      <c r="A67" s="109" t="s">
        <v>31</v>
      </c>
      <c r="B67" s="234" t="s">
        <v>106</v>
      </c>
      <c r="C67" s="110"/>
      <c r="D67" s="111"/>
      <c r="E67" s="112"/>
      <c r="F67" s="143"/>
      <c r="L67" s="411"/>
      <c r="M67" s="414"/>
      <c r="N67" s="414"/>
      <c r="O67" s="414"/>
      <c r="P67" s="17"/>
      <c r="Q67" s="17"/>
    </row>
    <row r="68" spans="1:17" ht="9.75" customHeight="1">
      <c r="A68" s="115"/>
      <c r="B68" s="232"/>
      <c r="C68" s="110"/>
      <c r="D68" s="111"/>
      <c r="E68" s="112"/>
      <c r="F68" s="143"/>
      <c r="L68" s="411"/>
      <c r="M68" s="414"/>
      <c r="N68" s="414"/>
      <c r="O68" s="414"/>
      <c r="P68" s="17"/>
      <c r="Q68" s="17"/>
    </row>
    <row r="69" spans="1:17">
      <c r="A69" s="115"/>
      <c r="B69" s="233" t="s">
        <v>473</v>
      </c>
      <c r="C69" s="110"/>
      <c r="D69" s="111"/>
      <c r="E69" s="112"/>
      <c r="F69" s="143"/>
      <c r="L69" s="411"/>
      <c r="M69" s="414"/>
      <c r="N69" s="414"/>
      <c r="O69" s="414"/>
      <c r="P69" s="17"/>
      <c r="Q69" s="17"/>
    </row>
    <row r="70" spans="1:17">
      <c r="A70" s="111" t="s">
        <v>87</v>
      </c>
      <c r="B70" s="233" t="s">
        <v>553</v>
      </c>
      <c r="C70" s="110"/>
      <c r="D70" s="111"/>
      <c r="E70" s="112"/>
      <c r="F70" s="143"/>
      <c r="L70" s="411"/>
      <c r="M70" s="414"/>
      <c r="N70" s="414"/>
      <c r="O70" s="414"/>
      <c r="P70" s="17"/>
      <c r="Q70" s="17"/>
    </row>
    <row r="71" spans="1:17">
      <c r="A71" s="111" t="s">
        <v>88</v>
      </c>
      <c r="B71" s="233" t="s">
        <v>554</v>
      </c>
      <c r="C71" s="110"/>
      <c r="D71" s="111"/>
      <c r="E71" s="112"/>
      <c r="F71" s="143"/>
      <c r="L71" s="411"/>
      <c r="M71" s="414"/>
      <c r="N71" s="414"/>
      <c r="O71" s="414"/>
      <c r="P71" s="17"/>
      <c r="Q71" s="17"/>
    </row>
    <row r="72" spans="1:17">
      <c r="A72" s="153" t="s">
        <v>89</v>
      </c>
      <c r="B72" s="222" t="s">
        <v>92</v>
      </c>
      <c r="C72" s="110"/>
      <c r="D72" s="111"/>
      <c r="E72" s="154"/>
      <c r="F72" s="161">
        <f>C72*E72</f>
        <v>0</v>
      </c>
      <c r="L72" s="419"/>
      <c r="M72" s="414"/>
      <c r="N72" s="414"/>
      <c r="O72" s="414"/>
      <c r="P72" s="17"/>
      <c r="Q72" s="17"/>
    </row>
    <row r="73" spans="1:17">
      <c r="A73" s="111"/>
      <c r="B73" s="233"/>
      <c r="C73" s="110"/>
      <c r="D73" s="111"/>
      <c r="E73" s="154"/>
      <c r="F73" s="161">
        <f>C73*E73</f>
        <v>0</v>
      </c>
      <c r="L73" s="419"/>
      <c r="M73" s="414"/>
      <c r="N73" s="414"/>
      <c r="O73" s="411"/>
    </row>
    <row r="74" spans="1:17">
      <c r="A74" s="111"/>
      <c r="B74" s="233"/>
      <c r="C74" s="110"/>
      <c r="D74" s="111"/>
      <c r="E74" s="154"/>
      <c r="F74" s="161">
        <f>C74*E74</f>
        <v>0</v>
      </c>
      <c r="L74" s="419"/>
      <c r="M74" s="414"/>
      <c r="N74" s="414"/>
      <c r="O74" s="411"/>
    </row>
    <row r="75" spans="1:17" ht="10.5" customHeight="1">
      <c r="A75" s="153"/>
      <c r="B75" s="222"/>
      <c r="C75" s="110"/>
      <c r="D75" s="111"/>
      <c r="E75" s="112"/>
      <c r="F75" s="143"/>
      <c r="L75" s="411"/>
      <c r="M75" s="414"/>
      <c r="N75" s="414"/>
      <c r="O75" s="411"/>
    </row>
    <row r="76" spans="1:17">
      <c r="A76" s="109"/>
      <c r="B76" s="232"/>
      <c r="C76" s="110"/>
      <c r="D76" s="111"/>
      <c r="E76" s="112"/>
      <c r="F76" s="140"/>
      <c r="G76" s="17"/>
      <c r="I76" s="17"/>
      <c r="J76" s="17"/>
      <c r="K76" s="17"/>
      <c r="L76" s="411"/>
      <c r="M76" s="414"/>
      <c r="N76" s="414"/>
      <c r="O76" s="411"/>
    </row>
    <row r="77" spans="1:17">
      <c r="A77" s="115"/>
      <c r="B77" s="234"/>
      <c r="C77" s="107"/>
      <c r="D77" s="108"/>
      <c r="E77" s="155" t="s">
        <v>93</v>
      </c>
      <c r="F77" s="141">
        <f>SUM(F72:F76)</f>
        <v>0</v>
      </c>
      <c r="L77" s="411"/>
      <c r="M77" s="414"/>
      <c r="N77" s="414"/>
      <c r="O77" s="411"/>
    </row>
    <row r="78" spans="1:17" ht="8.25" customHeight="1">
      <c r="A78" s="115"/>
      <c r="B78" s="232"/>
      <c r="C78" s="107"/>
      <c r="D78" s="108"/>
      <c r="E78" s="112"/>
      <c r="F78" s="142"/>
      <c r="L78" s="411"/>
      <c r="M78" s="414"/>
      <c r="N78" s="414"/>
      <c r="O78" s="411"/>
    </row>
    <row r="79" spans="1:17" ht="12" customHeight="1">
      <c r="A79" s="109"/>
      <c r="B79" s="234"/>
      <c r="C79" s="107"/>
      <c r="D79" s="108"/>
      <c r="E79" s="112"/>
      <c r="F79" s="143"/>
      <c r="L79" s="411"/>
      <c r="M79" s="414"/>
      <c r="N79" s="414"/>
      <c r="O79" s="411"/>
    </row>
    <row r="80" spans="1:17">
      <c r="A80" s="109" t="s">
        <v>33</v>
      </c>
      <c r="B80" s="234" t="s">
        <v>107</v>
      </c>
      <c r="C80" s="107"/>
      <c r="D80" s="108"/>
      <c r="E80" s="112"/>
      <c r="F80" s="143"/>
      <c r="L80" s="411"/>
      <c r="M80" s="414"/>
      <c r="N80" s="414"/>
      <c r="O80" s="411"/>
    </row>
    <row r="81" spans="1:16">
      <c r="A81" s="109"/>
      <c r="B81" s="222"/>
      <c r="C81" s="107"/>
      <c r="D81" s="108"/>
      <c r="E81" s="112"/>
      <c r="F81" s="143"/>
      <c r="L81" s="411"/>
      <c r="M81" s="414"/>
      <c r="N81" s="414"/>
      <c r="O81" s="411"/>
    </row>
    <row r="82" spans="1:16" ht="26.4">
      <c r="A82" s="111" t="s">
        <v>87</v>
      </c>
      <c r="B82" s="239" t="s">
        <v>474</v>
      </c>
      <c r="C82" s="107"/>
      <c r="D82" s="108"/>
      <c r="E82" s="112"/>
      <c r="F82" s="143"/>
      <c r="L82" s="411"/>
      <c r="M82" s="414"/>
      <c r="N82" s="414"/>
      <c r="O82" s="411"/>
    </row>
    <row r="83" spans="1:16" ht="26.4">
      <c r="A83" s="111" t="s">
        <v>88</v>
      </c>
      <c r="B83" s="239" t="s">
        <v>475</v>
      </c>
      <c r="C83" s="107"/>
      <c r="D83" s="108"/>
      <c r="E83" s="112"/>
      <c r="F83" s="143"/>
      <c r="L83" s="411"/>
      <c r="M83" s="414"/>
      <c r="N83" s="414"/>
      <c r="O83" s="411"/>
    </row>
    <row r="84" spans="1:16" ht="26.4">
      <c r="A84" s="111" t="s">
        <v>89</v>
      </c>
      <c r="B84" s="239" t="s">
        <v>476</v>
      </c>
      <c r="C84" s="110"/>
      <c r="D84" s="111"/>
      <c r="E84" s="154"/>
      <c r="F84" s="161"/>
      <c r="L84" s="411"/>
      <c r="M84" s="414"/>
      <c r="N84" s="414"/>
      <c r="O84" s="411"/>
    </row>
    <row r="85" spans="1:16">
      <c r="A85" s="95" t="s">
        <v>90</v>
      </c>
      <c r="B85" s="222" t="s">
        <v>92</v>
      </c>
      <c r="C85" s="110"/>
      <c r="D85" s="111"/>
      <c r="E85" s="112"/>
      <c r="F85" s="138"/>
      <c r="L85" s="411"/>
      <c r="M85" s="414"/>
      <c r="N85" s="414"/>
      <c r="O85" s="411"/>
      <c r="P85" s="19"/>
    </row>
    <row r="86" spans="1:16" s="16" customFormat="1">
      <c r="A86" s="108"/>
      <c r="B86" s="223"/>
      <c r="C86" s="107"/>
      <c r="D86" s="108"/>
      <c r="E86" s="112"/>
      <c r="F86" s="140"/>
      <c r="H86" s="169"/>
      <c r="L86" s="411"/>
      <c r="M86" s="414"/>
      <c r="N86" s="414"/>
      <c r="O86" s="411"/>
    </row>
    <row r="87" spans="1:16" s="16" customFormat="1">
      <c r="A87" s="108"/>
      <c r="B87" s="223"/>
      <c r="C87" s="107"/>
      <c r="D87" s="108"/>
      <c r="E87" s="155" t="s">
        <v>93</v>
      </c>
      <c r="F87" s="141">
        <f>SUM(F82:F85)</f>
        <v>0</v>
      </c>
      <c r="H87" s="169"/>
      <c r="L87" s="411"/>
      <c r="M87" s="414"/>
      <c r="N87" s="414"/>
      <c r="O87" s="411"/>
    </row>
    <row r="88" spans="1:16" s="16" customFormat="1" ht="9.75" customHeight="1">
      <c r="A88" s="109"/>
      <c r="B88" s="241"/>
      <c r="C88" s="107"/>
      <c r="D88" s="108"/>
      <c r="E88" s="112"/>
      <c r="F88" s="141"/>
      <c r="H88" s="169"/>
      <c r="L88" s="415"/>
      <c r="M88" s="416"/>
      <c r="N88" s="416"/>
      <c r="O88" s="415"/>
    </row>
    <row r="89" spans="1:16" s="16" customFormat="1">
      <c r="A89" s="115"/>
      <c r="B89" s="234"/>
      <c r="C89" s="110"/>
      <c r="D89" s="111"/>
      <c r="E89" s="112"/>
      <c r="F89" s="143"/>
      <c r="H89" s="169"/>
      <c r="L89" s="415"/>
      <c r="M89" s="416"/>
      <c r="N89" s="416"/>
      <c r="O89" s="415"/>
    </row>
    <row r="90" spans="1:16" s="16" customFormat="1">
      <c r="A90" s="109" t="s">
        <v>35</v>
      </c>
      <c r="B90" s="234" t="s">
        <v>108</v>
      </c>
      <c r="C90" s="110"/>
      <c r="D90" s="111"/>
      <c r="E90" s="112"/>
      <c r="F90" s="143"/>
      <c r="H90" s="169"/>
      <c r="L90" s="415"/>
      <c r="M90" s="414"/>
      <c r="N90" s="416"/>
      <c r="O90" s="415"/>
    </row>
    <row r="91" spans="1:16" s="16" customFormat="1">
      <c r="A91" s="109"/>
      <c r="B91" s="234"/>
      <c r="C91" s="110"/>
      <c r="D91" s="111"/>
      <c r="E91" s="112"/>
      <c r="F91" s="143"/>
      <c r="H91" s="169"/>
      <c r="L91" s="415"/>
      <c r="M91" s="416"/>
      <c r="N91" s="416"/>
      <c r="O91" s="415"/>
    </row>
    <row r="92" spans="1:16">
      <c r="A92" s="111" t="s">
        <v>87</v>
      </c>
      <c r="B92" s="222" t="s">
        <v>92</v>
      </c>
      <c r="C92" s="110"/>
      <c r="D92" s="111"/>
      <c r="E92" s="112"/>
      <c r="F92" s="143"/>
      <c r="L92" s="411"/>
      <c r="M92" s="414"/>
      <c r="N92" s="414"/>
      <c r="O92" s="411"/>
    </row>
    <row r="93" spans="1:16">
      <c r="A93" s="115"/>
      <c r="B93" s="232"/>
      <c r="C93" s="110"/>
      <c r="D93" s="111"/>
      <c r="E93" s="112"/>
      <c r="F93" s="164"/>
      <c r="L93" s="411"/>
      <c r="M93" s="414"/>
      <c r="N93" s="414"/>
      <c r="O93" s="411"/>
    </row>
    <row r="94" spans="1:16">
      <c r="A94" s="115"/>
      <c r="B94" s="232"/>
      <c r="C94" s="110"/>
      <c r="D94" s="111"/>
      <c r="E94" s="155" t="s">
        <v>93</v>
      </c>
      <c r="F94" s="141">
        <f>SUM(F90:F92)</f>
        <v>0</v>
      </c>
      <c r="L94" s="411"/>
      <c r="M94" s="414"/>
      <c r="N94" s="414"/>
      <c r="O94" s="411"/>
    </row>
    <row r="95" spans="1:16">
      <c r="A95" s="115"/>
      <c r="B95" s="232"/>
      <c r="C95" s="110"/>
      <c r="D95" s="111"/>
      <c r="E95" s="155"/>
      <c r="F95" s="141"/>
      <c r="G95" s="17"/>
      <c r="I95" s="17"/>
      <c r="J95" s="17"/>
      <c r="K95" s="17"/>
      <c r="L95" s="411"/>
      <c r="M95" s="414"/>
      <c r="N95" s="414"/>
      <c r="O95" s="411"/>
    </row>
    <row r="96" spans="1:16">
      <c r="A96" s="115"/>
      <c r="B96" s="234"/>
      <c r="C96" s="110"/>
      <c r="D96" s="111"/>
      <c r="E96" s="112"/>
      <c r="F96" s="143"/>
      <c r="G96" s="17"/>
      <c r="I96" s="17"/>
      <c r="J96" s="17"/>
      <c r="K96" s="17"/>
      <c r="L96" s="411"/>
      <c r="M96" s="414"/>
      <c r="N96" s="414"/>
      <c r="O96" s="411"/>
    </row>
    <row r="97" spans="1:16" ht="9" customHeight="1">
      <c r="A97" s="109" t="s">
        <v>37</v>
      </c>
      <c r="B97" s="234" t="s">
        <v>109</v>
      </c>
      <c r="C97" s="110"/>
      <c r="D97" s="111"/>
      <c r="E97" s="112"/>
      <c r="F97" s="143"/>
      <c r="G97" s="17"/>
      <c r="I97" s="17"/>
      <c r="J97" s="17"/>
      <c r="K97" s="17"/>
      <c r="L97" s="411"/>
      <c r="M97" s="414"/>
      <c r="N97" s="414"/>
      <c r="O97" s="411"/>
    </row>
    <row r="98" spans="1:16">
      <c r="A98" s="109"/>
      <c r="B98" s="222"/>
      <c r="C98" s="110"/>
      <c r="D98" s="111"/>
      <c r="E98" s="112"/>
      <c r="F98" s="143"/>
      <c r="L98" s="411"/>
      <c r="M98" s="414"/>
      <c r="N98" s="414"/>
      <c r="O98" s="411"/>
    </row>
    <row r="99" spans="1:16" ht="26.4">
      <c r="A99" s="111" t="s">
        <v>87</v>
      </c>
      <c r="B99" s="239" t="s">
        <v>477</v>
      </c>
      <c r="C99" s="110"/>
      <c r="D99" s="111"/>
      <c r="E99" s="112"/>
      <c r="F99" s="143"/>
      <c r="L99" s="411"/>
      <c r="M99" s="414"/>
      <c r="N99" s="414"/>
      <c r="O99" s="411"/>
    </row>
    <row r="100" spans="1:16">
      <c r="A100" s="111" t="s">
        <v>88</v>
      </c>
      <c r="B100" s="222" t="s">
        <v>92</v>
      </c>
      <c r="C100" s="110"/>
      <c r="D100" s="111"/>
      <c r="E100" s="112"/>
      <c r="F100" s="143"/>
      <c r="P100" s="165"/>
    </row>
    <row r="101" spans="1:16">
      <c r="A101" s="153"/>
      <c r="B101" s="223"/>
      <c r="C101" s="145"/>
      <c r="D101" s="111"/>
      <c r="E101" s="154"/>
      <c r="F101" s="164"/>
    </row>
    <row r="102" spans="1:16">
      <c r="A102" s="115"/>
      <c r="B102" s="239"/>
      <c r="C102" s="110"/>
      <c r="D102" s="108"/>
      <c r="E102" s="155" t="s">
        <v>93</v>
      </c>
      <c r="F102" s="141">
        <f>SUM(F97:F100)</f>
        <v>0</v>
      </c>
      <c r="N102" s="170"/>
    </row>
    <row r="103" spans="1:16">
      <c r="A103" s="115"/>
      <c r="B103" s="232"/>
      <c r="C103" s="110"/>
      <c r="D103" s="108"/>
      <c r="E103" s="155"/>
      <c r="F103" s="141"/>
      <c r="N103" s="170"/>
    </row>
    <row r="104" spans="1:16">
      <c r="A104" s="153"/>
      <c r="B104" s="233"/>
      <c r="C104" s="145"/>
      <c r="D104" s="111"/>
      <c r="E104" s="154"/>
      <c r="F104" s="139"/>
      <c r="N104" s="170"/>
    </row>
    <row r="105" spans="1:16" ht="10.5" customHeight="1">
      <c r="A105" s="109" t="s">
        <v>39</v>
      </c>
      <c r="B105" s="234" t="s">
        <v>110</v>
      </c>
      <c r="C105" s="110"/>
      <c r="D105" s="111"/>
      <c r="E105" s="112"/>
      <c r="F105" s="143"/>
      <c r="N105" s="170"/>
    </row>
    <row r="106" spans="1:16">
      <c r="A106" s="109"/>
      <c r="B106" s="234"/>
      <c r="C106" s="110"/>
      <c r="D106" s="111"/>
      <c r="E106" s="112"/>
      <c r="F106" s="143"/>
    </row>
    <row r="107" spans="1:16">
      <c r="A107" s="109"/>
      <c r="B107" s="443" t="s">
        <v>310</v>
      </c>
      <c r="C107" s="110"/>
      <c r="D107" s="111"/>
      <c r="E107" s="112"/>
      <c r="F107" s="143"/>
    </row>
    <row r="108" spans="1:16">
      <c r="A108" s="109"/>
      <c r="B108" s="222"/>
      <c r="C108" s="110"/>
      <c r="D108" s="111"/>
      <c r="E108" s="112"/>
      <c r="F108" s="143"/>
    </row>
    <row r="109" spans="1:16" ht="26.4">
      <c r="A109" s="111" t="s">
        <v>87</v>
      </c>
      <c r="B109" s="233" t="s">
        <v>478</v>
      </c>
      <c r="C109" s="110"/>
      <c r="D109" s="111"/>
      <c r="E109" s="112"/>
      <c r="F109" s="143"/>
    </row>
    <row r="110" spans="1:16" ht="26.4">
      <c r="A110" s="111" t="s">
        <v>88</v>
      </c>
      <c r="B110" s="233" t="s">
        <v>479</v>
      </c>
      <c r="C110" s="110"/>
      <c r="D110" s="111"/>
      <c r="E110" s="112"/>
      <c r="F110" s="143"/>
    </row>
    <row r="111" spans="1:16">
      <c r="A111" s="111"/>
      <c r="B111" s="222"/>
      <c r="C111" s="110"/>
      <c r="D111" s="111"/>
      <c r="E111" s="112"/>
      <c r="F111" s="143"/>
    </row>
    <row r="112" spans="1:16">
      <c r="A112" s="111"/>
      <c r="B112" s="443" t="s">
        <v>480</v>
      </c>
      <c r="C112" s="110"/>
      <c r="D112" s="111"/>
      <c r="E112" s="112"/>
      <c r="F112" s="143"/>
    </row>
    <row r="113" spans="1:11">
      <c r="A113" s="111"/>
      <c r="B113" s="222"/>
      <c r="C113" s="110"/>
      <c r="D113" s="111"/>
      <c r="E113" s="112"/>
      <c r="F113" s="143"/>
    </row>
    <row r="114" spans="1:11">
      <c r="A114" s="111" t="s">
        <v>89</v>
      </c>
      <c r="B114" s="233" t="s">
        <v>481</v>
      </c>
      <c r="C114" s="110"/>
      <c r="D114" s="111"/>
      <c r="E114" s="112"/>
      <c r="F114" s="143"/>
    </row>
    <row r="115" spans="1:11">
      <c r="A115" s="111" t="s">
        <v>90</v>
      </c>
      <c r="B115" s="233" t="s">
        <v>482</v>
      </c>
      <c r="C115" s="110"/>
      <c r="D115" s="111"/>
      <c r="E115" s="112"/>
      <c r="F115" s="143"/>
    </row>
    <row r="116" spans="1:11">
      <c r="A116" s="111" t="s">
        <v>91</v>
      </c>
      <c r="B116" s="233" t="s">
        <v>483</v>
      </c>
      <c r="C116" s="110"/>
      <c r="D116" s="111"/>
      <c r="E116" s="112"/>
      <c r="F116" s="143"/>
    </row>
    <row r="117" spans="1:11">
      <c r="A117" s="111" t="s">
        <v>94</v>
      </c>
      <c r="B117" s="233" t="s">
        <v>484</v>
      </c>
      <c r="C117" s="110"/>
      <c r="D117" s="111"/>
      <c r="E117" s="112"/>
      <c r="F117" s="143"/>
    </row>
    <row r="118" spans="1:11">
      <c r="A118" s="109"/>
      <c r="B118" s="233"/>
      <c r="C118" s="110"/>
      <c r="D118" s="111"/>
      <c r="E118" s="112"/>
      <c r="F118" s="143"/>
    </row>
    <row r="119" spans="1:11">
      <c r="A119" s="153" t="s">
        <v>97</v>
      </c>
      <c r="B119" s="222" t="s">
        <v>92</v>
      </c>
      <c r="C119" s="145"/>
      <c r="D119" s="111"/>
      <c r="E119" s="154"/>
      <c r="F119" s="139"/>
    </row>
    <row r="120" spans="1:11">
      <c r="A120" s="115"/>
      <c r="B120" s="239"/>
      <c r="C120" s="110"/>
      <c r="D120" s="111"/>
      <c r="E120" s="112"/>
      <c r="F120" s="164"/>
    </row>
    <row r="121" spans="1:11">
      <c r="A121" s="115"/>
      <c r="B121" s="232"/>
      <c r="C121" s="110"/>
      <c r="D121" s="108"/>
      <c r="E121" s="155" t="s">
        <v>93</v>
      </c>
      <c r="F121" s="141">
        <f>SUM(F105:F119)</f>
        <v>0</v>
      </c>
    </row>
    <row r="122" spans="1:11">
      <c r="A122" s="109"/>
      <c r="B122" s="234"/>
      <c r="C122" s="110"/>
      <c r="D122" s="111"/>
      <c r="E122" s="112"/>
      <c r="F122" s="141"/>
    </row>
    <row r="123" spans="1:11">
      <c r="A123" s="115"/>
      <c r="B123" s="232"/>
      <c r="C123" s="110"/>
      <c r="D123" s="111"/>
      <c r="E123" s="112"/>
      <c r="F123" s="143"/>
    </row>
    <row r="124" spans="1:11">
      <c r="A124" s="109" t="s">
        <v>41</v>
      </c>
      <c r="B124" s="234" t="s">
        <v>111</v>
      </c>
      <c r="C124" s="110"/>
      <c r="D124" s="111"/>
      <c r="E124" s="112"/>
      <c r="F124" s="143"/>
    </row>
    <row r="125" spans="1:11" ht="11.25" customHeight="1">
      <c r="A125" s="115"/>
      <c r="B125" s="239"/>
      <c r="C125" s="110"/>
      <c r="D125" s="111"/>
      <c r="E125" s="112"/>
      <c r="F125" s="143"/>
      <c r="G125" s="17"/>
      <c r="I125" s="17"/>
      <c r="J125" s="17"/>
      <c r="K125" s="17"/>
    </row>
    <row r="126" spans="1:11" ht="26.4">
      <c r="A126" s="111" t="s">
        <v>87</v>
      </c>
      <c r="B126" s="239" t="s">
        <v>485</v>
      </c>
      <c r="C126" s="110"/>
      <c r="D126" s="111"/>
      <c r="E126" s="112"/>
      <c r="F126" s="143"/>
      <c r="G126" s="17"/>
      <c r="I126" s="17"/>
      <c r="J126" s="17"/>
      <c r="K126" s="17"/>
    </row>
    <row r="127" spans="1:11" ht="26.4">
      <c r="A127" s="111" t="s">
        <v>88</v>
      </c>
      <c r="B127" s="239" t="s">
        <v>490</v>
      </c>
      <c r="C127" s="110"/>
      <c r="D127" s="111"/>
      <c r="E127" s="112"/>
      <c r="F127" s="143"/>
      <c r="G127" s="17"/>
      <c r="I127" s="17"/>
      <c r="J127" s="17"/>
      <c r="K127" s="17"/>
    </row>
    <row r="128" spans="1:11" ht="26.4">
      <c r="A128" s="111" t="s">
        <v>89</v>
      </c>
      <c r="B128" s="239" t="s">
        <v>489</v>
      </c>
      <c r="C128" s="110"/>
      <c r="D128" s="111"/>
      <c r="E128" s="112"/>
      <c r="F128" s="143"/>
      <c r="G128" s="17"/>
      <c r="I128" s="17"/>
      <c r="J128" s="17"/>
      <c r="K128" s="17"/>
    </row>
    <row r="129" spans="1:11" ht="26.4">
      <c r="A129" s="111" t="s">
        <v>90</v>
      </c>
      <c r="B129" s="239" t="s">
        <v>488</v>
      </c>
      <c r="C129" s="110"/>
      <c r="D129" s="111"/>
      <c r="E129" s="112"/>
      <c r="F129" s="143"/>
      <c r="G129" s="17"/>
      <c r="I129" s="17"/>
      <c r="J129" s="17"/>
      <c r="K129" s="17"/>
    </row>
    <row r="130" spans="1:11" ht="26.4">
      <c r="A130" s="111" t="s">
        <v>91</v>
      </c>
      <c r="B130" s="239" t="s">
        <v>486</v>
      </c>
      <c r="C130" s="110"/>
      <c r="D130" s="111"/>
      <c r="E130" s="112"/>
      <c r="F130" s="138"/>
    </row>
    <row r="131" spans="1:11" ht="26.4">
      <c r="A131" s="111" t="s">
        <v>94</v>
      </c>
      <c r="B131" s="239" t="s">
        <v>491</v>
      </c>
      <c r="C131" s="110"/>
      <c r="D131" s="111"/>
      <c r="E131" s="112"/>
      <c r="F131" s="138"/>
    </row>
    <row r="132" spans="1:11" ht="26.4">
      <c r="A132" s="111" t="s">
        <v>97</v>
      </c>
      <c r="B132" s="239" t="s">
        <v>492</v>
      </c>
      <c r="C132" s="110"/>
      <c r="D132" s="111"/>
      <c r="E132" s="112"/>
      <c r="F132" s="138"/>
    </row>
    <row r="133" spans="1:11" ht="26.4">
      <c r="A133" s="111" t="s">
        <v>98</v>
      </c>
      <c r="B133" s="239" t="s">
        <v>493</v>
      </c>
      <c r="C133" s="110"/>
      <c r="D133" s="111"/>
      <c r="E133" s="112"/>
      <c r="F133" s="138"/>
    </row>
    <row r="134" spans="1:11" ht="26.4">
      <c r="A134" s="111" t="s">
        <v>99</v>
      </c>
      <c r="B134" s="239" t="s">
        <v>487</v>
      </c>
      <c r="C134" s="110"/>
      <c r="D134" s="111"/>
      <c r="E134" s="112"/>
      <c r="F134" s="138"/>
    </row>
    <row r="135" spans="1:11">
      <c r="A135" s="111" t="s">
        <v>100</v>
      </c>
      <c r="B135" s="239" t="s">
        <v>494</v>
      </c>
      <c r="C135" s="110"/>
      <c r="D135" s="111"/>
      <c r="E135" s="112"/>
      <c r="F135" s="138"/>
    </row>
    <row r="136" spans="1:11">
      <c r="A136" s="111" t="s">
        <v>101</v>
      </c>
      <c r="B136" s="239" t="s">
        <v>495</v>
      </c>
      <c r="C136" s="110"/>
      <c r="D136" s="111"/>
      <c r="E136" s="112"/>
      <c r="F136" s="138"/>
    </row>
    <row r="137" spans="1:11">
      <c r="A137" s="111" t="s">
        <v>102</v>
      </c>
      <c r="B137" s="222" t="s">
        <v>92</v>
      </c>
      <c r="C137" s="110"/>
      <c r="D137" s="111"/>
      <c r="E137" s="112"/>
      <c r="F137" s="139"/>
    </row>
    <row r="138" spans="1:11">
      <c r="A138" s="115"/>
      <c r="B138" s="239"/>
      <c r="C138" s="110"/>
      <c r="D138" s="111"/>
      <c r="E138" s="112"/>
      <c r="F138" s="164"/>
    </row>
    <row r="139" spans="1:11">
      <c r="A139" s="115"/>
      <c r="B139" s="232"/>
      <c r="C139" s="110"/>
      <c r="D139" s="111"/>
      <c r="E139" s="155" t="s">
        <v>93</v>
      </c>
      <c r="F139" s="141">
        <f>SUM(F124:F137)</f>
        <v>0</v>
      </c>
    </row>
    <row r="140" spans="1:11">
      <c r="A140" s="115"/>
      <c r="B140" s="234"/>
      <c r="C140" s="110"/>
      <c r="D140" s="111"/>
      <c r="E140" s="112"/>
      <c r="F140" s="141"/>
    </row>
    <row r="141" spans="1:11">
      <c r="A141" s="115"/>
      <c r="B141" s="234"/>
      <c r="C141" s="110"/>
      <c r="D141" s="111"/>
      <c r="E141" s="112"/>
      <c r="F141" s="143"/>
    </row>
    <row r="142" spans="1:11">
      <c r="A142" s="109" t="s">
        <v>43</v>
      </c>
      <c r="B142" s="234" t="s">
        <v>112</v>
      </c>
      <c r="C142" s="110"/>
      <c r="D142" s="111"/>
      <c r="E142" s="112"/>
      <c r="F142" s="143"/>
    </row>
    <row r="143" spans="1:11">
      <c r="A143" s="115"/>
      <c r="B143" s="239"/>
      <c r="C143" s="110"/>
      <c r="D143" s="111"/>
      <c r="E143" s="112"/>
      <c r="F143" s="143"/>
    </row>
    <row r="144" spans="1:11">
      <c r="A144" s="111" t="s">
        <v>87</v>
      </c>
      <c r="B144" s="239" t="s">
        <v>496</v>
      </c>
      <c r="C144" s="110"/>
      <c r="D144" s="111"/>
      <c r="E144" s="112"/>
      <c r="F144" s="143"/>
    </row>
    <row r="145" spans="1:11">
      <c r="A145" s="111" t="s">
        <v>88</v>
      </c>
      <c r="B145" s="239" t="s">
        <v>497</v>
      </c>
      <c r="C145" s="110"/>
      <c r="D145" s="111"/>
      <c r="E145" s="112"/>
      <c r="F145" s="143"/>
    </row>
    <row r="146" spans="1:11">
      <c r="A146" s="111" t="s">
        <v>89</v>
      </c>
      <c r="B146" s="239" t="s">
        <v>498</v>
      </c>
      <c r="C146" s="110"/>
      <c r="D146" s="111"/>
      <c r="E146" s="112"/>
      <c r="F146" s="143"/>
    </row>
    <row r="147" spans="1:11">
      <c r="A147" s="111" t="s">
        <v>90</v>
      </c>
      <c r="B147" s="239" t="s">
        <v>499</v>
      </c>
      <c r="C147" s="110"/>
      <c r="D147" s="111"/>
      <c r="E147" s="112"/>
      <c r="F147" s="143"/>
    </row>
    <row r="148" spans="1:11">
      <c r="A148" s="111" t="s">
        <v>91</v>
      </c>
      <c r="B148" s="239" t="s">
        <v>500</v>
      </c>
      <c r="C148" s="110"/>
      <c r="D148" s="111"/>
      <c r="E148" s="112"/>
      <c r="F148" s="143"/>
    </row>
    <row r="149" spans="1:11">
      <c r="A149" s="111" t="s">
        <v>94</v>
      </c>
      <c r="B149" s="222" t="s">
        <v>92</v>
      </c>
      <c r="C149" s="110"/>
      <c r="D149" s="111"/>
      <c r="E149" s="112"/>
      <c r="F149" s="162"/>
    </row>
    <row r="150" spans="1:11">
      <c r="A150" s="115"/>
      <c r="B150" s="239"/>
      <c r="C150" s="107"/>
      <c r="D150" s="111"/>
      <c r="E150" s="112"/>
      <c r="F150" s="164"/>
    </row>
    <row r="151" spans="1:11">
      <c r="A151" s="115"/>
      <c r="B151" s="233"/>
      <c r="C151" s="107"/>
      <c r="D151" s="108"/>
      <c r="E151" s="155" t="s">
        <v>93</v>
      </c>
      <c r="F151" s="141">
        <f>SUM(F142:F149)</f>
        <v>0</v>
      </c>
    </row>
    <row r="152" spans="1:11" ht="10.5" customHeight="1">
      <c r="A152" s="109"/>
      <c r="B152" s="234"/>
      <c r="C152" s="107"/>
      <c r="D152" s="108"/>
      <c r="E152" s="155"/>
      <c r="F152" s="141"/>
      <c r="G152" s="17"/>
      <c r="I152" s="17"/>
      <c r="J152" s="17"/>
      <c r="K152" s="17"/>
    </row>
    <row r="153" spans="1:11" ht="11.25" customHeight="1">
      <c r="A153" s="109"/>
      <c r="B153" s="232"/>
      <c r="C153" s="110"/>
      <c r="D153" s="111"/>
      <c r="E153" s="112"/>
      <c r="F153" s="143"/>
    </row>
    <row r="154" spans="1:11">
      <c r="A154" s="109" t="s">
        <v>47</v>
      </c>
      <c r="B154" s="234" t="s">
        <v>113</v>
      </c>
      <c r="C154" s="110"/>
      <c r="D154" s="111"/>
      <c r="E154" s="112"/>
      <c r="F154" s="143"/>
    </row>
    <row r="155" spans="1:11">
      <c r="A155" s="109"/>
      <c r="B155" s="222"/>
      <c r="C155" s="110"/>
      <c r="D155" s="111"/>
      <c r="E155" s="112"/>
      <c r="F155" s="143"/>
    </row>
    <row r="156" spans="1:11" ht="26.4">
      <c r="A156" s="111" t="s">
        <v>87</v>
      </c>
      <c r="B156" s="232" t="s">
        <v>452</v>
      </c>
      <c r="C156" s="110"/>
      <c r="D156" s="111"/>
      <c r="E156" s="112"/>
      <c r="F156" s="143"/>
    </row>
    <row r="157" spans="1:11">
      <c r="A157" s="111" t="s">
        <v>88</v>
      </c>
      <c r="B157" s="232" t="s">
        <v>455</v>
      </c>
      <c r="C157" s="110"/>
      <c r="D157" s="111"/>
      <c r="E157" s="112"/>
      <c r="F157" s="143"/>
    </row>
    <row r="158" spans="1:11">
      <c r="A158" s="111" t="s">
        <v>89</v>
      </c>
      <c r="B158" s="233" t="s">
        <v>501</v>
      </c>
      <c r="C158" s="110"/>
      <c r="D158" s="111"/>
      <c r="E158" s="112"/>
      <c r="F158" s="143"/>
    </row>
    <row r="159" spans="1:11">
      <c r="A159" s="111" t="s">
        <v>90</v>
      </c>
      <c r="B159" s="233" t="s">
        <v>502</v>
      </c>
      <c r="C159" s="110"/>
      <c r="D159" s="111"/>
      <c r="E159" s="112"/>
      <c r="F159" s="143"/>
    </row>
    <row r="160" spans="1:11">
      <c r="A160" s="111" t="s">
        <v>91</v>
      </c>
      <c r="B160" s="222" t="s">
        <v>92</v>
      </c>
      <c r="C160" s="110"/>
      <c r="D160" s="111"/>
      <c r="E160" s="112"/>
      <c r="F160" s="161"/>
    </row>
    <row r="161" spans="1:13">
      <c r="A161" s="111"/>
      <c r="B161" s="222"/>
      <c r="C161" s="110"/>
      <c r="D161" s="111"/>
      <c r="E161" s="112"/>
      <c r="F161" s="164"/>
      <c r="G161" s="17"/>
      <c r="I161" s="17"/>
      <c r="J161" s="17"/>
      <c r="K161" s="17"/>
    </row>
    <row r="162" spans="1:13">
      <c r="A162" s="115"/>
      <c r="B162" s="232"/>
      <c r="C162" s="107"/>
      <c r="D162" s="108"/>
      <c r="E162" s="155" t="s">
        <v>93</v>
      </c>
      <c r="F162" s="141">
        <f>SUM(F154:F160)</f>
        <v>0</v>
      </c>
      <c r="G162" s="17"/>
      <c r="I162" s="17"/>
      <c r="J162" s="17"/>
      <c r="K162" s="17"/>
    </row>
    <row r="163" spans="1:13">
      <c r="A163" s="109"/>
      <c r="B163" s="234"/>
      <c r="C163" s="107"/>
      <c r="D163" s="108"/>
      <c r="E163" s="155"/>
      <c r="F163" s="141"/>
      <c r="G163" s="17"/>
      <c r="I163" s="17"/>
      <c r="J163" s="17"/>
      <c r="K163" s="17"/>
    </row>
    <row r="164" spans="1:13">
      <c r="A164" s="109"/>
      <c r="B164" s="234"/>
      <c r="C164" s="110"/>
      <c r="D164" s="111"/>
      <c r="E164" s="112"/>
      <c r="F164" s="143"/>
      <c r="G164" s="17"/>
      <c r="I164" s="17"/>
      <c r="J164" s="17"/>
      <c r="K164" s="17"/>
    </row>
    <row r="165" spans="1:13">
      <c r="A165" s="109" t="s">
        <v>49</v>
      </c>
      <c r="B165" s="234" t="s">
        <v>114</v>
      </c>
      <c r="C165" s="110"/>
      <c r="D165" s="110"/>
      <c r="E165" s="110"/>
      <c r="F165" s="143"/>
      <c r="G165" s="17"/>
      <c r="I165" s="17"/>
      <c r="J165" s="17"/>
      <c r="K165" s="17"/>
    </row>
    <row r="166" spans="1:13" ht="9.75" customHeight="1">
      <c r="A166" s="115"/>
      <c r="B166" s="232"/>
      <c r="C166" s="110"/>
      <c r="D166" s="110"/>
      <c r="E166" s="110"/>
      <c r="F166" s="143"/>
      <c r="G166" s="17"/>
      <c r="I166" s="17"/>
      <c r="J166" s="17"/>
      <c r="K166" s="17"/>
    </row>
    <row r="167" spans="1:13">
      <c r="A167" s="111" t="s">
        <v>87</v>
      </c>
      <c r="B167" s="233" t="s">
        <v>462</v>
      </c>
      <c r="C167" s="226"/>
      <c r="D167" s="110"/>
      <c r="E167" s="110"/>
      <c r="F167" s="143"/>
      <c r="G167" s="17"/>
      <c r="I167" s="17"/>
      <c r="J167" s="17"/>
      <c r="K167" s="17"/>
    </row>
    <row r="168" spans="1:13">
      <c r="A168" s="111" t="s">
        <v>88</v>
      </c>
      <c r="B168" s="233" t="s">
        <v>503</v>
      </c>
      <c r="C168" s="110"/>
      <c r="D168" s="110"/>
      <c r="E168" s="110"/>
      <c r="F168" s="143"/>
      <c r="G168" s="17"/>
      <c r="I168" s="17"/>
      <c r="J168" s="17"/>
      <c r="K168" s="17"/>
    </row>
    <row r="169" spans="1:13" ht="26.4">
      <c r="A169" s="111" t="s">
        <v>89</v>
      </c>
      <c r="B169" s="233" t="s">
        <v>506</v>
      </c>
      <c r="C169" s="110"/>
      <c r="D169" s="110"/>
      <c r="E169" s="110"/>
      <c r="F169" s="143"/>
      <c r="G169" s="17"/>
      <c r="I169" s="17"/>
      <c r="J169" s="17"/>
      <c r="K169" s="17"/>
    </row>
    <row r="170" spans="1:13">
      <c r="A170" s="111" t="s">
        <v>90</v>
      </c>
      <c r="B170" s="233" t="s">
        <v>504</v>
      </c>
      <c r="C170" s="110"/>
      <c r="D170" s="110"/>
      <c r="E170" s="110"/>
      <c r="F170" s="143"/>
      <c r="G170" s="17"/>
      <c r="I170" s="17"/>
      <c r="J170" s="17"/>
      <c r="K170" s="17"/>
    </row>
    <row r="171" spans="1:13" ht="26.4">
      <c r="A171" s="111" t="s">
        <v>91</v>
      </c>
      <c r="B171" s="233" t="s">
        <v>507</v>
      </c>
      <c r="C171" s="110"/>
      <c r="D171" s="110"/>
      <c r="E171" s="110"/>
      <c r="F171" s="143"/>
      <c r="G171" s="17"/>
      <c r="I171" s="17"/>
      <c r="J171" s="17"/>
      <c r="K171" s="17"/>
    </row>
    <row r="172" spans="1:13">
      <c r="A172" s="111" t="s">
        <v>94</v>
      </c>
      <c r="B172" s="233" t="s">
        <v>505</v>
      </c>
      <c r="C172" s="110"/>
      <c r="D172" s="110"/>
      <c r="E172" s="110"/>
      <c r="F172" s="143"/>
      <c r="G172" s="17"/>
      <c r="I172" s="17"/>
      <c r="J172" s="17"/>
      <c r="K172" s="17"/>
    </row>
    <row r="173" spans="1:13" ht="26.4">
      <c r="A173" s="111" t="s">
        <v>97</v>
      </c>
      <c r="B173" s="233" t="s">
        <v>508</v>
      </c>
      <c r="C173" s="110"/>
      <c r="D173" s="110"/>
      <c r="E173" s="110"/>
      <c r="F173" s="143"/>
      <c r="G173" s="17"/>
      <c r="I173" s="17"/>
      <c r="J173" s="17"/>
      <c r="K173" s="17"/>
    </row>
    <row r="174" spans="1:13" ht="12" customHeight="1">
      <c r="A174" s="111" t="s">
        <v>98</v>
      </c>
      <c r="B174" s="222" t="s">
        <v>92</v>
      </c>
      <c r="C174" s="110"/>
      <c r="D174" s="111"/>
      <c r="E174" s="112"/>
      <c r="F174" s="139"/>
      <c r="G174" s="17"/>
      <c r="I174" s="17"/>
      <c r="J174" s="17"/>
      <c r="K174" s="17"/>
    </row>
    <row r="175" spans="1:13" ht="11.25" customHeight="1">
      <c r="A175" s="115"/>
      <c r="B175" s="232"/>
      <c r="C175" s="110"/>
      <c r="D175" s="111"/>
      <c r="E175" s="112"/>
      <c r="F175" s="164"/>
      <c r="M175" s="171"/>
    </row>
    <row r="176" spans="1:13">
      <c r="A176" s="109"/>
      <c r="B176" s="234"/>
      <c r="C176" s="107"/>
      <c r="D176" s="108"/>
      <c r="E176" s="155" t="s">
        <v>93</v>
      </c>
      <c r="F176" s="141">
        <f>SUM(F165:F174)</f>
        <v>0</v>
      </c>
      <c r="M176" s="172"/>
    </row>
    <row r="177" spans="1:14">
      <c r="A177" s="115"/>
      <c r="B177" s="232"/>
      <c r="C177" s="110"/>
      <c r="D177" s="111"/>
      <c r="E177" s="112"/>
      <c r="F177" s="141"/>
      <c r="G177" s="17"/>
      <c r="I177" s="17"/>
      <c r="J177" s="17"/>
      <c r="K177" s="17"/>
      <c r="M177" s="173"/>
    </row>
    <row r="178" spans="1:14" ht="12" customHeight="1">
      <c r="A178" s="109"/>
      <c r="B178" s="234"/>
      <c r="C178" s="110"/>
      <c r="D178" s="111"/>
      <c r="E178" s="112"/>
      <c r="F178" s="143"/>
      <c r="G178" s="17"/>
      <c r="I178" s="17"/>
      <c r="J178" s="17"/>
      <c r="K178" s="17"/>
      <c r="M178" s="173"/>
    </row>
    <row r="179" spans="1:14">
      <c r="A179" s="109" t="s">
        <v>51</v>
      </c>
      <c r="B179" s="234" t="s">
        <v>115</v>
      </c>
      <c r="C179" s="110"/>
      <c r="D179" s="111"/>
      <c r="E179" s="112"/>
      <c r="F179" s="143"/>
      <c r="M179" s="173"/>
    </row>
    <row r="180" spans="1:14" ht="7.5" customHeight="1">
      <c r="A180" s="109"/>
      <c r="B180" s="222"/>
      <c r="C180" s="110"/>
      <c r="D180" s="111"/>
      <c r="E180" s="112"/>
      <c r="F180" s="143"/>
      <c r="M180" s="173"/>
    </row>
    <row r="181" spans="1:14" ht="26.4">
      <c r="A181" s="111" t="s">
        <v>87</v>
      </c>
      <c r="B181" s="233" t="s">
        <v>509</v>
      </c>
      <c r="C181" s="110"/>
      <c r="D181" s="111"/>
      <c r="E181" s="112"/>
      <c r="F181" s="143"/>
      <c r="M181" s="173"/>
    </row>
    <row r="182" spans="1:14" ht="26.4">
      <c r="A182" s="111" t="s">
        <v>88</v>
      </c>
      <c r="B182" s="233" t="s">
        <v>510</v>
      </c>
      <c r="C182" s="110"/>
      <c r="D182" s="111"/>
      <c r="E182" s="112"/>
      <c r="F182" s="143"/>
      <c r="M182" s="173"/>
    </row>
    <row r="183" spans="1:14" ht="39.6">
      <c r="A183" s="111" t="s">
        <v>89</v>
      </c>
      <c r="B183" s="233" t="s">
        <v>511</v>
      </c>
      <c r="C183" s="110"/>
      <c r="D183" s="111"/>
      <c r="E183" s="112"/>
      <c r="F183" s="143"/>
      <c r="M183" s="173"/>
    </row>
    <row r="184" spans="1:14">
      <c r="A184" s="111" t="s">
        <v>90</v>
      </c>
      <c r="B184" s="233" t="s">
        <v>512</v>
      </c>
      <c r="C184" s="110"/>
      <c r="D184" s="111"/>
      <c r="E184" s="112"/>
      <c r="F184" s="143"/>
      <c r="M184" s="173"/>
    </row>
    <row r="185" spans="1:14" ht="12" customHeight="1">
      <c r="A185" s="153" t="s">
        <v>91</v>
      </c>
      <c r="B185" s="222" t="s">
        <v>92</v>
      </c>
      <c r="C185" s="110"/>
      <c r="D185" s="111"/>
      <c r="E185" s="112"/>
      <c r="F185" s="143"/>
      <c r="M185" s="173"/>
    </row>
    <row r="186" spans="1:14">
      <c r="A186" s="109"/>
      <c r="B186" s="234"/>
      <c r="C186" s="110"/>
      <c r="D186" s="111"/>
      <c r="E186" s="112"/>
      <c r="F186" s="164"/>
      <c r="M186" s="173"/>
    </row>
    <row r="187" spans="1:14" ht="12" customHeight="1">
      <c r="A187" s="115"/>
      <c r="B187" s="232"/>
      <c r="C187" s="107"/>
      <c r="D187" s="108"/>
      <c r="E187" s="155" t="s">
        <v>93</v>
      </c>
      <c r="F187" s="141">
        <f>SUM(F179:F185)</f>
        <v>0</v>
      </c>
      <c r="M187" s="173"/>
    </row>
    <row r="188" spans="1:14" ht="11.25" customHeight="1">
      <c r="A188" s="115"/>
      <c r="B188" s="232"/>
      <c r="C188" s="110"/>
      <c r="D188" s="111"/>
      <c r="E188" s="112"/>
      <c r="F188" s="141"/>
      <c r="M188" s="173"/>
    </row>
    <row r="189" spans="1:14">
      <c r="A189" s="109"/>
      <c r="B189" s="234"/>
      <c r="C189" s="110"/>
      <c r="D189" s="111"/>
      <c r="E189" s="112"/>
      <c r="F189" s="143"/>
      <c r="M189" s="173"/>
    </row>
    <row r="190" spans="1:14">
      <c r="A190" s="109" t="s">
        <v>55</v>
      </c>
      <c r="B190" s="234" t="s">
        <v>116</v>
      </c>
      <c r="C190" s="110"/>
      <c r="D190" s="111"/>
      <c r="E190" s="112"/>
      <c r="F190" s="143"/>
      <c r="M190" s="173"/>
    </row>
    <row r="191" spans="1:14" s="19" customFormat="1" ht="9" customHeight="1">
      <c r="A191" s="115"/>
      <c r="B191" s="233"/>
      <c r="C191" s="110"/>
      <c r="D191" s="111"/>
      <c r="E191" s="112"/>
      <c r="F191" s="143"/>
      <c r="H191" s="174"/>
      <c r="L191" s="18"/>
      <c r="M191" s="174"/>
      <c r="N191" s="174"/>
    </row>
    <row r="192" spans="1:14" s="19" customFormat="1">
      <c r="A192" s="111" t="s">
        <v>87</v>
      </c>
      <c r="B192" s="233" t="s">
        <v>513</v>
      </c>
      <c r="C192" s="110"/>
      <c r="D192" s="111"/>
      <c r="E192" s="112"/>
      <c r="F192" s="143"/>
      <c r="H192" s="174"/>
      <c r="L192" s="18"/>
      <c r="M192" s="174"/>
      <c r="N192" s="174"/>
    </row>
    <row r="193" spans="1:11">
      <c r="A193" s="111" t="s">
        <v>88</v>
      </c>
      <c r="B193" s="222" t="s">
        <v>92</v>
      </c>
      <c r="C193" s="110"/>
      <c r="D193" s="111"/>
      <c r="E193" s="112"/>
      <c r="F193" s="143"/>
      <c r="G193" s="17"/>
      <c r="I193" s="17"/>
      <c r="J193" s="17"/>
      <c r="K193" s="17"/>
    </row>
    <row r="194" spans="1:11">
      <c r="A194" s="109"/>
      <c r="B194" s="234"/>
      <c r="C194" s="110"/>
      <c r="D194" s="111"/>
      <c r="E194" s="112"/>
      <c r="F194" s="164"/>
    </row>
    <row r="195" spans="1:11" ht="9" customHeight="1">
      <c r="A195" s="115"/>
      <c r="B195" s="232"/>
      <c r="C195" s="107"/>
      <c r="D195" s="108"/>
      <c r="E195" s="155" t="s">
        <v>93</v>
      </c>
      <c r="F195" s="141">
        <f>SUM(F191:F193)</f>
        <v>0</v>
      </c>
    </row>
    <row r="196" spans="1:11">
      <c r="A196" s="109"/>
      <c r="B196" s="234"/>
      <c r="C196" s="110"/>
      <c r="D196" s="111"/>
      <c r="E196" s="112"/>
      <c r="F196" s="141"/>
    </row>
    <row r="197" spans="1:11">
      <c r="A197" s="115"/>
      <c r="B197" s="232"/>
      <c r="C197" s="110"/>
      <c r="D197" s="111"/>
      <c r="E197" s="112"/>
      <c r="F197" s="143"/>
    </row>
    <row r="198" spans="1:11">
      <c r="A198" s="109" t="s">
        <v>59</v>
      </c>
      <c r="B198" s="234" t="s">
        <v>117</v>
      </c>
      <c r="C198" s="110"/>
      <c r="D198" s="111"/>
      <c r="E198" s="112"/>
      <c r="F198" s="143"/>
    </row>
    <row r="199" spans="1:11">
      <c r="A199" s="115"/>
      <c r="B199" s="232"/>
      <c r="C199" s="110"/>
      <c r="D199" s="111"/>
      <c r="E199" s="112"/>
      <c r="F199" s="143"/>
    </row>
    <row r="200" spans="1:11">
      <c r="A200" s="111" t="s">
        <v>87</v>
      </c>
      <c r="B200" s="233" t="s">
        <v>118</v>
      </c>
      <c r="C200" s="110"/>
      <c r="D200" s="111"/>
      <c r="E200" s="112"/>
      <c r="F200" s="161">
        <f t="shared" ref="F200:F203" si="1">C200*E200</f>
        <v>0</v>
      </c>
    </row>
    <row r="201" spans="1:11">
      <c r="A201" s="111" t="s">
        <v>88</v>
      </c>
      <c r="B201" s="233" t="s">
        <v>514</v>
      </c>
      <c r="C201" s="110"/>
      <c r="D201" s="111"/>
      <c r="E201" s="112"/>
      <c r="F201" s="161">
        <f t="shared" si="1"/>
        <v>0</v>
      </c>
    </row>
    <row r="202" spans="1:11">
      <c r="A202" s="111" t="s">
        <v>89</v>
      </c>
      <c r="B202" s="233" t="s">
        <v>515</v>
      </c>
      <c r="C202" s="110"/>
      <c r="D202" s="111"/>
      <c r="E202" s="112"/>
      <c r="F202" s="161">
        <f t="shared" si="1"/>
        <v>0</v>
      </c>
    </row>
    <row r="203" spans="1:11">
      <c r="A203" s="111" t="s">
        <v>90</v>
      </c>
      <c r="B203" s="233" t="s">
        <v>516</v>
      </c>
      <c r="C203" s="110"/>
      <c r="D203" s="111"/>
      <c r="E203" s="112"/>
      <c r="F203" s="161">
        <f t="shared" si="1"/>
        <v>0</v>
      </c>
    </row>
    <row r="204" spans="1:11">
      <c r="A204" s="111" t="s">
        <v>91</v>
      </c>
      <c r="B204" s="233" t="s">
        <v>119</v>
      </c>
      <c r="C204" s="110"/>
      <c r="D204" s="111"/>
      <c r="E204" s="112"/>
      <c r="F204" s="161"/>
    </row>
    <row r="205" spans="1:11">
      <c r="A205" s="111" t="s">
        <v>94</v>
      </c>
      <c r="B205" s="233" t="s">
        <v>517</v>
      </c>
      <c r="C205" s="110"/>
      <c r="D205" s="111"/>
      <c r="E205" s="112"/>
      <c r="F205" s="161"/>
    </row>
    <row r="206" spans="1:11">
      <c r="A206" s="111" t="s">
        <v>97</v>
      </c>
      <c r="B206" s="233" t="s">
        <v>518</v>
      </c>
      <c r="C206" s="110"/>
      <c r="D206" s="111"/>
      <c r="E206" s="112"/>
      <c r="F206" s="161"/>
    </row>
    <row r="207" spans="1:11">
      <c r="A207" s="111" t="s">
        <v>98</v>
      </c>
      <c r="B207" s="222" t="s">
        <v>92</v>
      </c>
      <c r="C207" s="110"/>
      <c r="D207" s="111"/>
      <c r="E207" s="112"/>
      <c r="F207" s="139"/>
    </row>
    <row r="208" spans="1:11">
      <c r="A208" s="109"/>
      <c r="B208" s="234"/>
      <c r="C208" s="110"/>
      <c r="D208" s="111"/>
      <c r="E208" s="112"/>
      <c r="F208" s="164"/>
    </row>
    <row r="209" spans="1:11">
      <c r="A209" s="115"/>
      <c r="B209" s="232"/>
      <c r="C209" s="107"/>
      <c r="D209" s="108"/>
      <c r="E209" s="155" t="s">
        <v>93</v>
      </c>
      <c r="F209" s="141">
        <f>SUM(F199:F207)</f>
        <v>0</v>
      </c>
      <c r="G209" s="17"/>
      <c r="I209" s="17"/>
      <c r="J209" s="17"/>
      <c r="K209" s="17"/>
    </row>
    <row r="210" spans="1:11">
      <c r="A210" s="115"/>
      <c r="B210" s="232"/>
      <c r="C210" s="107"/>
      <c r="D210" s="108"/>
      <c r="E210" s="155"/>
      <c r="F210" s="141"/>
    </row>
    <row r="211" spans="1:11" ht="10.5" customHeight="1">
      <c r="A211" s="109"/>
      <c r="B211" s="222"/>
      <c r="C211" s="110"/>
      <c r="D211" s="123"/>
      <c r="E211" s="124"/>
      <c r="F211" s="150"/>
    </row>
    <row r="212" spans="1:11">
      <c r="A212" s="109" t="s">
        <v>61</v>
      </c>
      <c r="B212" s="222" t="s">
        <v>62</v>
      </c>
      <c r="C212" s="110"/>
      <c r="D212" s="123"/>
      <c r="E212" s="124"/>
      <c r="F212" s="150"/>
    </row>
    <row r="213" spans="1:11">
      <c r="A213" s="109"/>
      <c r="B213" s="222"/>
      <c r="C213" s="110"/>
      <c r="D213" s="123"/>
      <c r="E213" s="124"/>
      <c r="F213" s="150"/>
    </row>
    <row r="214" spans="1:11">
      <c r="A214" s="111" t="s">
        <v>87</v>
      </c>
      <c r="B214" s="232" t="s">
        <v>120</v>
      </c>
      <c r="C214" s="110"/>
      <c r="D214" s="111"/>
      <c r="E214" s="112"/>
      <c r="F214" s="161"/>
    </row>
    <row r="215" spans="1:11">
      <c r="A215" s="111" t="s">
        <v>88</v>
      </c>
      <c r="B215" s="222" t="s">
        <v>92</v>
      </c>
      <c r="C215" s="110"/>
      <c r="D215" s="123"/>
      <c r="E215" s="124"/>
      <c r="F215" s="163"/>
    </row>
    <row r="216" spans="1:11">
      <c r="A216" s="109"/>
      <c r="B216" s="222"/>
      <c r="C216" s="110"/>
      <c r="D216" s="123"/>
      <c r="E216" s="124"/>
      <c r="F216" s="164"/>
    </row>
    <row r="217" spans="1:11">
      <c r="A217" s="109"/>
      <c r="B217" s="222"/>
      <c r="C217" s="110"/>
      <c r="D217" s="158"/>
      <c r="E217" s="120" t="s">
        <v>93</v>
      </c>
      <c r="F217" s="141">
        <f>SUM(F213:F215)</f>
        <v>0</v>
      </c>
      <c r="G217" s="17"/>
      <c r="I217" s="17"/>
      <c r="J217" s="17"/>
      <c r="K217" s="17"/>
    </row>
    <row r="218" spans="1:11">
      <c r="A218" s="109"/>
      <c r="B218" s="234"/>
      <c r="C218" s="107"/>
      <c r="D218" s="158"/>
      <c r="E218" s="120"/>
      <c r="F218" s="141"/>
      <c r="G218" s="17"/>
      <c r="I218" s="17"/>
      <c r="J218" s="17"/>
      <c r="K218" s="17"/>
    </row>
    <row r="219" spans="1:11">
      <c r="A219" s="109"/>
      <c r="B219" s="234"/>
      <c r="C219" s="110"/>
      <c r="D219" s="111"/>
      <c r="E219" s="112"/>
      <c r="F219" s="143"/>
      <c r="G219" s="17"/>
      <c r="I219" s="17"/>
      <c r="J219" s="17"/>
      <c r="K219" s="17"/>
    </row>
    <row r="220" spans="1:11">
      <c r="A220" s="109" t="s">
        <v>63</v>
      </c>
      <c r="B220" s="234" t="s">
        <v>121</v>
      </c>
      <c r="C220" s="110"/>
      <c r="D220" s="111"/>
      <c r="E220" s="112"/>
      <c r="F220" s="143"/>
      <c r="G220" s="17"/>
      <c r="I220" s="17"/>
      <c r="J220" s="17"/>
      <c r="K220" s="17"/>
    </row>
    <row r="221" spans="1:11" ht="12" customHeight="1">
      <c r="A221" s="111"/>
      <c r="B221" s="222"/>
      <c r="C221" s="110"/>
      <c r="D221" s="111"/>
      <c r="E221" s="112"/>
      <c r="F221" s="143"/>
      <c r="G221" s="17"/>
      <c r="I221" s="17"/>
      <c r="J221" s="17"/>
      <c r="K221" s="17"/>
    </row>
    <row r="222" spans="1:11" ht="12" customHeight="1">
      <c r="A222" s="111" t="s">
        <v>87</v>
      </c>
      <c r="B222" t="s">
        <v>519</v>
      </c>
      <c r="C222" s="110"/>
      <c r="D222" s="111"/>
      <c r="E222" s="112"/>
      <c r="F222" s="143"/>
      <c r="G222" s="17"/>
      <c r="I222" s="17"/>
      <c r="J222" s="17"/>
      <c r="K222" s="17"/>
    </row>
    <row r="223" spans="1:11" ht="12" customHeight="1">
      <c r="A223" s="111" t="s">
        <v>88</v>
      </c>
      <c r="B223" t="s">
        <v>520</v>
      </c>
      <c r="C223" s="110"/>
      <c r="D223" s="111"/>
      <c r="E223" s="112"/>
      <c r="F223" s="143"/>
      <c r="G223" s="17"/>
      <c r="I223" s="17"/>
      <c r="J223" s="17"/>
      <c r="K223" s="17"/>
    </row>
    <row r="224" spans="1:11" ht="12" customHeight="1">
      <c r="A224" s="111" t="s">
        <v>89</v>
      </c>
      <c r="B224" t="s">
        <v>521</v>
      </c>
      <c r="C224" s="110"/>
      <c r="D224" s="111"/>
      <c r="E224" s="112"/>
      <c r="F224" s="422"/>
      <c r="G224" s="17"/>
      <c r="I224" s="17"/>
      <c r="J224" s="17"/>
      <c r="K224" s="17"/>
    </row>
    <row r="225" spans="1:16" ht="12" customHeight="1">
      <c r="A225" s="111" t="s">
        <v>90</v>
      </c>
      <c r="B225" t="s">
        <v>522</v>
      </c>
      <c r="C225" s="110"/>
      <c r="D225" s="111"/>
      <c r="E225" s="112"/>
      <c r="F225" s="138"/>
      <c r="G225" s="17"/>
      <c r="I225" s="17"/>
      <c r="J225" s="17"/>
      <c r="K225" s="17"/>
    </row>
    <row r="226" spans="1:16" ht="26.4">
      <c r="A226" s="111" t="s">
        <v>91</v>
      </c>
      <c r="B226" s="175" t="s">
        <v>527</v>
      </c>
      <c r="C226" s="110"/>
      <c r="D226" s="111"/>
      <c r="E226" s="112"/>
      <c r="F226" s="149"/>
      <c r="G226" s="17"/>
      <c r="I226" s="17"/>
      <c r="J226" s="17"/>
      <c r="K226" s="17"/>
    </row>
    <row r="227" spans="1:16" ht="12" customHeight="1">
      <c r="A227" s="111" t="s">
        <v>94</v>
      </c>
      <c r="B227" t="s">
        <v>523</v>
      </c>
      <c r="C227" s="110"/>
      <c r="D227" s="111"/>
      <c r="E227" s="112"/>
      <c r="F227" s="149"/>
      <c r="G227" s="17"/>
      <c r="I227" s="17"/>
      <c r="J227" s="17"/>
      <c r="K227" s="17"/>
    </row>
    <row r="228" spans="1:16" ht="12" customHeight="1">
      <c r="A228" s="111" t="s">
        <v>97</v>
      </c>
      <c r="B228" t="s">
        <v>524</v>
      </c>
      <c r="C228" s="110"/>
      <c r="D228" s="111"/>
      <c r="E228" s="112"/>
      <c r="F228" s="149"/>
      <c r="G228" s="17"/>
      <c r="I228" s="17"/>
      <c r="J228" s="17"/>
      <c r="K228" s="17"/>
    </row>
    <row r="229" spans="1:16" ht="12" customHeight="1">
      <c r="A229" s="111" t="s">
        <v>98</v>
      </c>
      <c r="B229" t="s">
        <v>525</v>
      </c>
      <c r="C229" s="110"/>
      <c r="D229" s="111"/>
      <c r="E229" s="112"/>
      <c r="F229" s="149"/>
      <c r="G229" s="17"/>
      <c r="I229" s="17"/>
      <c r="J229" s="17"/>
      <c r="K229" s="17"/>
    </row>
    <row r="230" spans="1:16">
      <c r="A230" s="111" t="s">
        <v>99</v>
      </c>
      <c r="B230" t="s">
        <v>526</v>
      </c>
      <c r="C230" s="110"/>
      <c r="D230" s="111"/>
      <c r="E230" s="112"/>
      <c r="F230" s="138"/>
      <c r="G230" s="17"/>
      <c r="I230" s="17"/>
      <c r="J230" s="17"/>
      <c r="K230" s="17"/>
    </row>
    <row r="231" spans="1:16">
      <c r="A231" s="95" t="s">
        <v>100</v>
      </c>
      <c r="B231" s="222" t="s">
        <v>92</v>
      </c>
      <c r="C231" s="121"/>
      <c r="D231" s="122"/>
      <c r="E231" s="159"/>
      <c r="F231" s="151"/>
      <c r="L231" s="19"/>
      <c r="P231" s="19"/>
    </row>
    <row r="232" spans="1:16">
      <c r="A232" s="115"/>
      <c r="B232" s="239"/>
      <c r="C232" s="110"/>
      <c r="D232" s="111"/>
      <c r="E232" s="112"/>
      <c r="F232" s="164"/>
      <c r="L232" s="19"/>
      <c r="P232" s="19"/>
    </row>
    <row r="233" spans="1:16">
      <c r="A233" s="115"/>
      <c r="B233" s="232"/>
      <c r="C233" s="110"/>
      <c r="D233" s="108"/>
      <c r="E233" s="155" t="s">
        <v>93</v>
      </c>
      <c r="F233" s="141">
        <f>SUM(F221:F231)</f>
        <v>0</v>
      </c>
      <c r="L233" s="19"/>
      <c r="P233" s="19"/>
    </row>
    <row r="234" spans="1:16">
      <c r="A234" s="115"/>
      <c r="B234" s="234"/>
      <c r="C234" s="110"/>
      <c r="D234" s="111"/>
      <c r="E234" s="112"/>
      <c r="F234" s="141"/>
      <c r="L234" s="19"/>
      <c r="P234" s="19"/>
    </row>
    <row r="235" spans="1:16" ht="11.25" customHeight="1">
      <c r="A235" s="115"/>
      <c r="B235" s="232"/>
      <c r="C235" s="110"/>
      <c r="D235" s="111"/>
      <c r="E235" s="112"/>
      <c r="F235" s="143"/>
      <c r="L235" s="19"/>
      <c r="P235" s="19"/>
    </row>
    <row r="236" spans="1:16">
      <c r="A236" s="109" t="s">
        <v>65</v>
      </c>
      <c r="B236" s="234" t="s">
        <v>122</v>
      </c>
      <c r="C236" s="110"/>
      <c r="D236" s="111"/>
      <c r="E236" s="112"/>
      <c r="F236" s="143"/>
      <c r="L236" s="19"/>
      <c r="P236" s="19"/>
    </row>
    <row r="237" spans="1:16">
      <c r="A237" s="115"/>
      <c r="B237" s="239"/>
      <c r="C237" s="110"/>
      <c r="D237" s="111"/>
      <c r="E237" s="112"/>
      <c r="F237" s="143"/>
      <c r="L237" s="19"/>
      <c r="P237" s="19"/>
    </row>
    <row r="238" spans="1:16">
      <c r="A238" s="111" t="s">
        <v>87</v>
      </c>
      <c r="B238" s="232" t="s">
        <v>528</v>
      </c>
      <c r="C238" s="110"/>
      <c r="D238" s="111"/>
      <c r="E238" s="112"/>
      <c r="F238" s="143"/>
      <c r="L238" s="19"/>
      <c r="P238" s="19"/>
    </row>
    <row r="239" spans="1:16">
      <c r="A239" s="111" t="s">
        <v>88</v>
      </c>
      <c r="B239" s="232" t="s">
        <v>529</v>
      </c>
      <c r="C239" s="110"/>
      <c r="D239" s="111"/>
      <c r="E239" s="112"/>
      <c r="F239" s="138"/>
      <c r="P239" s="19"/>
    </row>
    <row r="240" spans="1:16">
      <c r="A240" s="111" t="s">
        <v>89</v>
      </c>
      <c r="B240" s="232" t="s">
        <v>530</v>
      </c>
      <c r="C240" s="110"/>
      <c r="D240" s="111"/>
      <c r="E240" s="112"/>
      <c r="F240" s="138"/>
      <c r="P240" s="19"/>
    </row>
    <row r="241" spans="1:16">
      <c r="A241" s="111" t="s">
        <v>90</v>
      </c>
      <c r="B241" s="232" t="s">
        <v>531</v>
      </c>
      <c r="C241" s="110"/>
      <c r="D241" s="111"/>
      <c r="E241" s="112"/>
      <c r="F241" s="138"/>
      <c r="P241" s="19"/>
    </row>
    <row r="242" spans="1:16">
      <c r="A242" s="111" t="s">
        <v>91</v>
      </c>
      <c r="B242" s="232" t="s">
        <v>532</v>
      </c>
      <c r="C242" s="110"/>
      <c r="D242" s="111"/>
      <c r="E242" s="112"/>
      <c r="F242" s="138"/>
      <c r="L242" s="19"/>
      <c r="P242" s="19"/>
    </row>
    <row r="243" spans="1:16">
      <c r="A243" s="111" t="s">
        <v>94</v>
      </c>
      <c r="B243" s="232" t="s">
        <v>533</v>
      </c>
      <c r="C243" s="110"/>
      <c r="D243" s="111"/>
      <c r="E243" s="112"/>
      <c r="F243" s="138"/>
      <c r="L243" s="19"/>
      <c r="P243" s="19"/>
    </row>
    <row r="244" spans="1:16">
      <c r="A244" s="111" t="s">
        <v>97</v>
      </c>
      <c r="B244" s="232" t="s">
        <v>534</v>
      </c>
      <c r="C244" s="110"/>
      <c r="D244" s="111"/>
      <c r="E244" s="112"/>
      <c r="F244" s="138"/>
      <c r="L244" s="19"/>
      <c r="P244" s="19"/>
    </row>
    <row r="245" spans="1:16">
      <c r="A245" s="111" t="s">
        <v>98</v>
      </c>
      <c r="B245" s="232" t="s">
        <v>543</v>
      </c>
      <c r="C245" s="110"/>
      <c r="D245" s="111"/>
      <c r="E245" s="112"/>
      <c r="F245" s="138"/>
      <c r="L245" s="19"/>
      <c r="P245" s="19"/>
    </row>
    <row r="246" spans="1:16">
      <c r="A246" s="111" t="s">
        <v>99</v>
      </c>
      <c r="B246" s="232" t="s">
        <v>535</v>
      </c>
      <c r="C246" s="110"/>
      <c r="D246" s="111"/>
      <c r="E246" s="112"/>
      <c r="F246" s="138"/>
      <c r="L246" s="19"/>
      <c r="P246" s="19"/>
    </row>
    <row r="247" spans="1:16">
      <c r="A247" s="111" t="s">
        <v>100</v>
      </c>
      <c r="B247" s="232" t="s">
        <v>536</v>
      </c>
      <c r="C247" s="110"/>
      <c r="D247" s="111"/>
      <c r="E247" s="112"/>
      <c r="F247" s="138"/>
      <c r="L247" s="19"/>
      <c r="P247" s="19"/>
    </row>
    <row r="248" spans="1:16">
      <c r="A248" s="111" t="s">
        <v>101</v>
      </c>
      <c r="B248" s="232" t="s">
        <v>537</v>
      </c>
      <c r="C248" s="110"/>
      <c r="D248" s="111"/>
      <c r="E248" s="112"/>
      <c r="F248" s="138"/>
      <c r="L248" s="19"/>
      <c r="P248" s="19"/>
    </row>
    <row r="249" spans="1:16">
      <c r="A249" s="111" t="s">
        <v>102</v>
      </c>
      <c r="B249" s="232" t="s">
        <v>538</v>
      </c>
      <c r="C249" s="110"/>
      <c r="D249" s="111"/>
      <c r="E249" s="112"/>
      <c r="F249" s="138"/>
      <c r="L249" s="19"/>
      <c r="P249" s="19"/>
    </row>
    <row r="250" spans="1:16">
      <c r="A250" s="111" t="s">
        <v>103</v>
      </c>
      <c r="B250" s="222" t="s">
        <v>92</v>
      </c>
      <c r="C250" s="121"/>
      <c r="D250" s="123"/>
      <c r="E250" s="124"/>
      <c r="F250" s="139"/>
    </row>
    <row r="251" spans="1:16">
      <c r="A251" s="115"/>
      <c r="B251" s="239"/>
      <c r="C251" s="110"/>
      <c r="D251" s="111"/>
      <c r="E251" s="112"/>
      <c r="F251" s="164"/>
    </row>
    <row r="252" spans="1:16">
      <c r="A252" s="115"/>
      <c r="B252" s="232"/>
      <c r="C252" s="107"/>
      <c r="D252" s="108"/>
      <c r="E252" s="155" t="s">
        <v>93</v>
      </c>
      <c r="F252" s="141">
        <f>SUM(F236:F250)</f>
        <v>0</v>
      </c>
    </row>
    <row r="253" spans="1:16">
      <c r="A253" s="115"/>
      <c r="B253" s="233"/>
      <c r="C253" s="110"/>
      <c r="D253" s="111"/>
      <c r="E253" s="112"/>
      <c r="F253" s="141"/>
    </row>
    <row r="254" spans="1:16" ht="6" customHeight="1">
      <c r="A254" s="109"/>
      <c r="B254" s="234"/>
      <c r="C254" s="110"/>
      <c r="D254" s="123"/>
      <c r="E254" s="124"/>
      <c r="F254" s="150"/>
    </row>
    <row r="255" spans="1:16">
      <c r="A255" s="108" t="s">
        <v>69</v>
      </c>
      <c r="B255" s="240" t="s">
        <v>125</v>
      </c>
      <c r="C255" s="110"/>
      <c r="D255" s="123"/>
      <c r="E255" s="124"/>
      <c r="F255" s="150"/>
    </row>
    <row r="256" spans="1:16">
      <c r="A256" s="115"/>
      <c r="B256" s="239"/>
      <c r="C256" s="110"/>
      <c r="D256" s="123"/>
      <c r="E256" s="124"/>
      <c r="F256" s="150"/>
      <c r="G256" s="17"/>
      <c r="I256" s="17"/>
      <c r="J256" s="17"/>
      <c r="K256" s="17"/>
    </row>
    <row r="257" spans="1:12">
      <c r="A257" s="111" t="s">
        <v>87</v>
      </c>
      <c r="B257" s="232" t="s">
        <v>539</v>
      </c>
      <c r="C257" s="110"/>
      <c r="D257" s="111"/>
      <c r="E257" s="124"/>
      <c r="F257" s="138">
        <f>C257*E257</f>
        <v>0</v>
      </c>
      <c r="L257" s="166"/>
    </row>
    <row r="258" spans="1:12">
      <c r="A258" s="111" t="s">
        <v>88</v>
      </c>
      <c r="B258" s="232" t="s">
        <v>540</v>
      </c>
      <c r="C258" s="110"/>
      <c r="D258" s="123"/>
      <c r="E258" s="124"/>
      <c r="F258" s="138"/>
      <c r="L258" s="166"/>
    </row>
    <row r="259" spans="1:12">
      <c r="A259" s="111" t="s">
        <v>89</v>
      </c>
      <c r="B259" s="232" t="s">
        <v>541</v>
      </c>
      <c r="C259" s="110"/>
      <c r="D259" s="123"/>
      <c r="E259" s="124"/>
      <c r="F259" s="423"/>
      <c r="L259" s="166"/>
    </row>
    <row r="260" spans="1:12">
      <c r="A260" s="111" t="s">
        <v>90</v>
      </c>
      <c r="B260" s="233" t="s">
        <v>542</v>
      </c>
      <c r="C260" s="110"/>
      <c r="D260" s="123"/>
      <c r="E260" s="124"/>
      <c r="F260" s="423"/>
      <c r="L260" s="166"/>
    </row>
    <row r="261" spans="1:12">
      <c r="A261" s="111" t="s">
        <v>91</v>
      </c>
      <c r="B261" s="222" t="s">
        <v>92</v>
      </c>
      <c r="C261" s="110"/>
      <c r="D261" s="123"/>
      <c r="E261" s="124"/>
      <c r="F261" s="150"/>
    </row>
    <row r="262" spans="1:12">
      <c r="A262" s="109"/>
      <c r="B262" s="222"/>
      <c r="C262" s="110"/>
      <c r="D262" s="123"/>
      <c r="E262" s="124"/>
      <c r="F262" s="164"/>
    </row>
    <row r="263" spans="1:12">
      <c r="A263" s="109"/>
      <c r="B263" s="222"/>
      <c r="C263" s="107"/>
      <c r="D263" s="158"/>
      <c r="E263" s="120" t="s">
        <v>93</v>
      </c>
      <c r="F263" s="141">
        <f>SUM(F256:F261)</f>
        <v>0</v>
      </c>
      <c r="G263" s="17"/>
      <c r="I263" s="17"/>
      <c r="J263" s="17"/>
      <c r="K263" s="17"/>
    </row>
    <row r="264" spans="1:12">
      <c r="A264" s="109"/>
      <c r="B264" s="222"/>
      <c r="C264" s="107"/>
      <c r="D264" s="119"/>
      <c r="E264" s="119"/>
      <c r="F264" s="141"/>
      <c r="L264" s="166"/>
    </row>
    <row r="265" spans="1:12">
      <c r="A265" s="109"/>
      <c r="B265" s="234"/>
      <c r="C265" s="107"/>
      <c r="D265" s="119"/>
      <c r="E265" s="112"/>
      <c r="F265" s="143"/>
      <c r="L265" s="11"/>
    </row>
    <row r="266" spans="1:12">
      <c r="A266" s="108" t="s">
        <v>71</v>
      </c>
      <c r="B266" s="234" t="s">
        <v>126</v>
      </c>
      <c r="C266" s="107"/>
      <c r="D266" s="119"/>
      <c r="E266" s="112"/>
      <c r="F266" s="143"/>
      <c r="L266" s="11"/>
    </row>
    <row r="267" spans="1:12">
      <c r="A267" s="109"/>
      <c r="B267" s="234"/>
      <c r="C267" s="107"/>
      <c r="D267" s="119"/>
      <c r="E267" s="112"/>
      <c r="F267" s="143"/>
    </row>
    <row r="268" spans="1:12">
      <c r="A268" s="111" t="s">
        <v>87</v>
      </c>
      <c r="B268" s="239" t="s">
        <v>548</v>
      </c>
      <c r="C268" s="110"/>
      <c r="D268" s="111"/>
      <c r="E268" s="154"/>
      <c r="F268" s="138">
        <f>C268*E268</f>
        <v>0</v>
      </c>
    </row>
    <row r="269" spans="1:12">
      <c r="A269" s="111" t="s">
        <v>88</v>
      </c>
      <c r="B269" s="222" t="s">
        <v>92</v>
      </c>
      <c r="C269" s="110"/>
      <c r="D269" s="111"/>
      <c r="E269" s="112"/>
      <c r="F269" s="143"/>
      <c r="L269" s="11"/>
    </row>
    <row r="270" spans="1:12">
      <c r="A270" s="109"/>
      <c r="B270" s="234"/>
      <c r="C270" s="110"/>
      <c r="D270" s="111"/>
      <c r="E270" s="112"/>
      <c r="F270" s="164"/>
      <c r="L270" s="11"/>
    </row>
    <row r="271" spans="1:12">
      <c r="A271" s="115"/>
      <c r="B271" s="232"/>
      <c r="C271" s="107"/>
      <c r="D271" s="108"/>
      <c r="E271" s="120" t="s">
        <v>93</v>
      </c>
      <c r="F271" s="141">
        <f>SUM(F266:F269)</f>
        <v>0</v>
      </c>
      <c r="L271" s="11"/>
    </row>
    <row r="272" spans="1:12">
      <c r="A272" s="109"/>
      <c r="B272" s="234"/>
      <c r="C272" s="110"/>
      <c r="D272" s="111"/>
      <c r="E272" s="112"/>
      <c r="F272" s="141"/>
      <c r="L272" s="11"/>
    </row>
    <row r="273" spans="1:12">
      <c r="A273" s="115"/>
      <c r="B273" s="232"/>
      <c r="C273" s="110"/>
      <c r="D273" s="111"/>
      <c r="E273" s="112"/>
      <c r="F273" s="143"/>
      <c r="L273" s="11"/>
    </row>
    <row r="274" spans="1:12">
      <c r="A274" s="108" t="s">
        <v>73</v>
      </c>
      <c r="B274" s="234" t="s">
        <v>127</v>
      </c>
      <c r="C274" s="110"/>
      <c r="D274" s="111"/>
      <c r="E274" s="112"/>
      <c r="F274" s="143"/>
      <c r="L274" s="11"/>
    </row>
    <row r="275" spans="1:12">
      <c r="A275" s="109"/>
      <c r="B275" s="234"/>
      <c r="C275" s="110"/>
      <c r="D275" s="111"/>
      <c r="E275" s="112"/>
      <c r="F275" s="143"/>
      <c r="L275" s="11"/>
    </row>
    <row r="276" spans="1:12" ht="26.4">
      <c r="A276" s="111" t="s">
        <v>87</v>
      </c>
      <c r="B276" s="232" t="s">
        <v>544</v>
      </c>
      <c r="C276" s="110"/>
      <c r="D276" s="111"/>
      <c r="E276" s="124"/>
      <c r="F276" s="143"/>
      <c r="L276" s="11"/>
    </row>
    <row r="277" spans="1:12" ht="26.4">
      <c r="A277" s="111" t="s">
        <v>88</v>
      </c>
      <c r="B277" s="232" t="s">
        <v>545</v>
      </c>
      <c r="C277" s="110"/>
      <c r="D277" s="118"/>
      <c r="E277" s="124"/>
      <c r="F277" s="161"/>
      <c r="L277" s="11"/>
    </row>
    <row r="278" spans="1:12" ht="26.4">
      <c r="A278" s="111" t="s">
        <v>89</v>
      </c>
      <c r="B278" s="232" t="s">
        <v>546</v>
      </c>
      <c r="C278" s="110"/>
      <c r="D278" s="118"/>
      <c r="E278" s="124"/>
      <c r="F278" s="161"/>
      <c r="L278" s="11"/>
    </row>
    <row r="279" spans="1:12">
      <c r="A279" s="108" t="s">
        <v>90</v>
      </c>
      <c r="B279" s="222" t="s">
        <v>92</v>
      </c>
      <c r="C279" s="110"/>
      <c r="D279" s="111"/>
      <c r="E279" s="112"/>
      <c r="F279" s="143"/>
      <c r="L279" s="11"/>
    </row>
    <row r="280" spans="1:12">
      <c r="A280" s="109"/>
      <c r="B280" s="176"/>
      <c r="C280" s="110"/>
      <c r="D280" s="111"/>
      <c r="E280" s="112"/>
      <c r="F280" s="140"/>
    </row>
    <row r="281" spans="1:12">
      <c r="A281" s="109"/>
      <c r="B281" s="176"/>
      <c r="C281" s="107"/>
      <c r="D281" s="108"/>
      <c r="E281" s="120" t="s">
        <v>93</v>
      </c>
      <c r="F281" s="141">
        <f>SUM(F274:F279)</f>
        <v>0</v>
      </c>
      <c r="G281" s="17"/>
      <c r="I281" s="17"/>
      <c r="J281" s="17"/>
      <c r="K281" s="17"/>
    </row>
    <row r="282" spans="1:12">
      <c r="A282" s="116"/>
      <c r="B282" s="235"/>
      <c r="C282" s="113"/>
      <c r="D282" s="114"/>
      <c r="E282" s="117"/>
      <c r="F282" s="142"/>
    </row>
    <row r="283" spans="1:12">
      <c r="A283" s="19"/>
      <c r="B283" s="18"/>
      <c r="C283" s="20"/>
      <c r="D283" s="21"/>
      <c r="E283" s="22"/>
      <c r="F283" s="152"/>
    </row>
    <row r="284" spans="1:12">
      <c r="A284" s="19"/>
      <c r="B284" s="18"/>
      <c r="C284" s="20"/>
      <c r="D284" s="21"/>
      <c r="E284" s="22"/>
      <c r="F284" s="152"/>
      <c r="G284" s="17"/>
      <c r="I284" s="17"/>
      <c r="J284" s="17"/>
      <c r="K284" s="17"/>
    </row>
    <row r="285" spans="1:12">
      <c r="A285" s="19"/>
      <c r="B285" s="18"/>
      <c r="C285" s="20"/>
      <c r="D285" s="21"/>
      <c r="E285" s="22"/>
      <c r="F285" s="152"/>
    </row>
    <row r="286" spans="1:12">
      <c r="A286" s="19"/>
      <c r="B286" s="18"/>
      <c r="C286" s="20"/>
      <c r="D286" s="21"/>
      <c r="E286" s="22"/>
      <c r="F286" s="152"/>
    </row>
    <row r="287" spans="1:12">
      <c r="A287" s="19"/>
      <c r="B287" s="18"/>
      <c r="C287" s="20"/>
      <c r="D287" s="21"/>
      <c r="E287" s="22"/>
      <c r="F287" s="152"/>
    </row>
    <row r="288" spans="1:12">
      <c r="A288" s="19"/>
      <c r="B288" s="18"/>
      <c r="C288" s="20"/>
      <c r="D288" s="21"/>
      <c r="E288" s="22"/>
      <c r="F288" s="152"/>
    </row>
    <row r="289" spans="1:6">
      <c r="A289" s="19"/>
      <c r="B289" s="18"/>
      <c r="C289" s="20"/>
      <c r="D289" s="21"/>
      <c r="E289" s="22"/>
      <c r="F289" s="152"/>
    </row>
    <row r="290" spans="1:6">
      <c r="A290" s="19"/>
      <c r="B290" s="18"/>
      <c r="C290" s="20"/>
      <c r="D290" s="21"/>
      <c r="E290" s="22"/>
      <c r="F290" s="152"/>
    </row>
    <row r="291" spans="1:6">
      <c r="A291" s="19"/>
      <c r="B291" s="18"/>
      <c r="C291" s="20"/>
      <c r="D291" s="21"/>
      <c r="E291" s="22"/>
      <c r="F291" s="152"/>
    </row>
    <row r="292" spans="1:6">
      <c r="A292" s="19"/>
      <c r="B292" s="18"/>
      <c r="C292" s="20"/>
      <c r="D292" s="21"/>
      <c r="E292" s="22"/>
      <c r="F292" s="152"/>
    </row>
    <row r="293" spans="1:6">
      <c r="A293" s="19"/>
      <c r="B293" s="18"/>
      <c r="C293" s="20"/>
      <c r="D293" s="21"/>
      <c r="E293" s="22"/>
      <c r="F293" s="152"/>
    </row>
    <row r="294" spans="1:6">
      <c r="A294" s="19"/>
      <c r="B294" s="18"/>
      <c r="C294" s="20"/>
      <c r="D294" s="21"/>
      <c r="E294" s="22"/>
      <c r="F294" s="152"/>
    </row>
    <row r="295" spans="1:6">
      <c r="A295" s="19"/>
      <c r="B295" s="18"/>
      <c r="C295" s="20"/>
      <c r="D295" s="21"/>
      <c r="E295" s="22"/>
      <c r="F295" s="152"/>
    </row>
    <row r="296" spans="1:6">
      <c r="A296" s="19"/>
      <c r="B296" s="18"/>
      <c r="C296" s="20"/>
      <c r="D296" s="21"/>
      <c r="E296" s="22"/>
      <c r="F296" s="152"/>
    </row>
    <row r="297" spans="1:6">
      <c r="A297" s="19"/>
      <c r="B297" s="18"/>
      <c r="C297" s="20"/>
      <c r="D297" s="21"/>
      <c r="E297" s="22"/>
      <c r="F297" s="152"/>
    </row>
    <row r="298" spans="1:6">
      <c r="A298" s="19"/>
      <c r="B298" s="18"/>
      <c r="C298" s="20"/>
      <c r="D298" s="21"/>
      <c r="E298" s="22"/>
      <c r="F298" s="152"/>
    </row>
    <row r="299" spans="1:6">
      <c r="A299" s="19"/>
      <c r="B299" s="18"/>
      <c r="C299" s="20"/>
      <c r="D299" s="21"/>
      <c r="E299" s="22"/>
      <c r="F299" s="152"/>
    </row>
    <row r="300" spans="1:6">
      <c r="A300" s="19"/>
      <c r="B300" s="18"/>
      <c r="C300" s="20"/>
      <c r="D300" s="21"/>
      <c r="E300" s="22"/>
      <c r="F300" s="152"/>
    </row>
    <row r="301" spans="1:6">
      <c r="A301" s="19"/>
      <c r="B301" s="18"/>
      <c r="C301" s="20"/>
      <c r="D301" s="21"/>
      <c r="E301" s="22"/>
      <c r="F301" s="152"/>
    </row>
    <row r="302" spans="1:6">
      <c r="A302" s="19"/>
      <c r="B302" s="18"/>
      <c r="C302" s="20"/>
      <c r="D302" s="21"/>
      <c r="E302" s="22"/>
      <c r="F302" s="152"/>
    </row>
    <row r="303" spans="1:6">
      <c r="A303" s="19"/>
      <c r="B303" s="18"/>
      <c r="C303" s="20"/>
      <c r="D303" s="21"/>
      <c r="E303" s="22"/>
      <c r="F303" s="152"/>
    </row>
    <row r="304" spans="1:6">
      <c r="A304" s="19"/>
      <c r="B304" s="18"/>
      <c r="C304" s="20"/>
      <c r="D304" s="21"/>
      <c r="E304" s="22"/>
      <c r="F304" s="152"/>
    </row>
    <row r="305" spans="1:6">
      <c r="A305" s="19"/>
      <c r="B305" s="18"/>
      <c r="C305" s="20"/>
      <c r="D305" s="21"/>
      <c r="E305" s="22"/>
      <c r="F305" s="152"/>
    </row>
    <row r="306" spans="1:6">
      <c r="A306" s="19"/>
      <c r="B306" s="18"/>
      <c r="C306" s="20"/>
      <c r="D306" s="21"/>
      <c r="E306" s="22"/>
      <c r="F306" s="152"/>
    </row>
    <row r="307" spans="1:6">
      <c r="A307" s="19"/>
      <c r="B307" s="18"/>
      <c r="C307" s="20"/>
      <c r="D307" s="21"/>
      <c r="E307" s="22"/>
      <c r="F307" s="152"/>
    </row>
    <row r="308" spans="1:6">
      <c r="A308" s="19"/>
      <c r="B308" s="18"/>
      <c r="C308" s="20"/>
      <c r="D308" s="21"/>
      <c r="E308" s="22"/>
      <c r="F308" s="152"/>
    </row>
    <row r="309" spans="1:6">
      <c r="A309" s="19"/>
      <c r="B309" s="18"/>
      <c r="C309" s="20"/>
      <c r="D309" s="21"/>
      <c r="E309" s="22"/>
      <c r="F309" s="152"/>
    </row>
    <row r="310" spans="1:6">
      <c r="A310" s="19"/>
      <c r="B310" s="18"/>
      <c r="C310" s="20"/>
      <c r="D310" s="21"/>
      <c r="E310" s="22"/>
      <c r="F310" s="152"/>
    </row>
    <row r="311" spans="1:6">
      <c r="A311" s="19"/>
      <c r="B311" s="18"/>
      <c r="C311" s="20"/>
      <c r="D311" s="21"/>
      <c r="E311" s="22"/>
      <c r="F311" s="152"/>
    </row>
    <row r="312" spans="1:6">
      <c r="A312" s="19"/>
      <c r="B312" s="18"/>
      <c r="C312" s="20"/>
      <c r="D312" s="21"/>
      <c r="E312" s="22"/>
      <c r="F312" s="152"/>
    </row>
    <row r="313" spans="1:6">
      <c r="A313" s="19"/>
      <c r="B313" s="18"/>
      <c r="C313" s="20"/>
      <c r="D313" s="21"/>
      <c r="E313" s="22"/>
      <c r="F313" s="152"/>
    </row>
    <row r="314" spans="1:6" ht="12.75" customHeight="1">
      <c r="A314" s="19"/>
      <c r="B314" s="18"/>
      <c r="C314" s="20"/>
      <c r="D314" s="21"/>
      <c r="E314" s="22"/>
      <c r="F314" s="152"/>
    </row>
    <row r="315" spans="1:6">
      <c r="A315" s="19"/>
      <c r="B315" s="18"/>
      <c r="C315" s="20"/>
      <c r="D315" s="21"/>
      <c r="E315" s="22"/>
      <c r="F315" s="152"/>
    </row>
    <row r="316" spans="1:6">
      <c r="A316" s="19"/>
      <c r="B316" s="18"/>
      <c r="C316" s="20"/>
      <c r="D316" s="21"/>
      <c r="E316" s="22"/>
      <c r="F316" s="152"/>
    </row>
    <row r="317" spans="1:6">
      <c r="A317" s="19"/>
      <c r="B317" s="18"/>
      <c r="C317" s="20"/>
      <c r="D317" s="21"/>
      <c r="E317" s="22"/>
      <c r="F317" s="152"/>
    </row>
    <row r="318" spans="1:6">
      <c r="A318" s="19"/>
      <c r="B318" s="18"/>
      <c r="C318" s="20"/>
      <c r="D318" s="21"/>
      <c r="E318" s="22"/>
      <c r="F318" s="152"/>
    </row>
    <row r="319" spans="1:6">
      <c r="A319" s="19"/>
      <c r="B319" s="18"/>
      <c r="C319" s="20"/>
      <c r="D319" s="21"/>
      <c r="E319" s="22"/>
      <c r="F319" s="152"/>
    </row>
    <row r="320" spans="1:6">
      <c r="A320" s="19"/>
      <c r="B320" s="18"/>
      <c r="C320" s="20"/>
      <c r="D320" s="21"/>
      <c r="E320" s="22"/>
      <c r="F320" s="152"/>
    </row>
    <row r="321" spans="1:6">
      <c r="A321" s="19"/>
      <c r="B321" s="18"/>
      <c r="C321" s="20"/>
      <c r="D321" s="21"/>
      <c r="E321" s="22"/>
      <c r="F321" s="152"/>
    </row>
    <row r="322" spans="1:6">
      <c r="A322" s="19"/>
      <c r="B322" s="18"/>
      <c r="C322" s="20"/>
      <c r="D322" s="21"/>
      <c r="E322" s="22"/>
      <c r="F322" s="152"/>
    </row>
    <row r="323" spans="1:6">
      <c r="A323" s="19"/>
      <c r="B323" s="18"/>
      <c r="C323" s="20"/>
      <c r="D323" s="21"/>
      <c r="E323" s="22"/>
      <c r="F323" s="152"/>
    </row>
    <row r="324" spans="1:6">
      <c r="A324" s="19"/>
      <c r="B324" s="18"/>
      <c r="C324" s="20"/>
      <c r="D324" s="21"/>
      <c r="E324" s="22"/>
      <c r="F324" s="152"/>
    </row>
    <row r="325" spans="1:6">
      <c r="A325" s="19"/>
      <c r="B325" s="18"/>
      <c r="C325" s="20"/>
      <c r="D325" s="21"/>
      <c r="E325" s="22"/>
      <c r="F325" s="152"/>
    </row>
    <row r="326" spans="1:6">
      <c r="A326" s="19"/>
      <c r="B326" s="18"/>
      <c r="C326" s="20"/>
      <c r="D326" s="21"/>
      <c r="E326" s="22"/>
      <c r="F326" s="152"/>
    </row>
    <row r="327" spans="1:6">
      <c r="A327" s="19"/>
      <c r="B327" s="18"/>
      <c r="C327" s="20"/>
      <c r="D327" s="21"/>
      <c r="E327" s="22"/>
      <c r="F327" s="152"/>
    </row>
    <row r="328" spans="1:6">
      <c r="A328" s="19"/>
      <c r="B328" s="18"/>
      <c r="C328" s="20"/>
      <c r="D328" s="21"/>
      <c r="E328" s="22"/>
      <c r="F328" s="152"/>
    </row>
    <row r="329" spans="1:6">
      <c r="A329" s="19"/>
      <c r="B329" s="18"/>
      <c r="C329" s="20"/>
      <c r="D329" s="21"/>
      <c r="E329" s="22"/>
      <c r="F329" s="152"/>
    </row>
    <row r="330" spans="1:6">
      <c r="A330" s="19"/>
      <c r="B330" s="18"/>
      <c r="C330" s="20"/>
      <c r="D330" s="21"/>
      <c r="E330" s="22"/>
      <c r="F330" s="152"/>
    </row>
    <row r="331" spans="1:6">
      <c r="A331" s="19"/>
      <c r="B331" s="18"/>
      <c r="C331" s="20"/>
      <c r="D331" s="21"/>
      <c r="E331" s="22"/>
      <c r="F331" s="152"/>
    </row>
    <row r="332" spans="1:6">
      <c r="A332" s="19"/>
      <c r="B332" s="18"/>
      <c r="C332" s="20"/>
      <c r="D332" s="21"/>
      <c r="E332" s="22"/>
      <c r="F332" s="152"/>
    </row>
    <row r="333" spans="1:6">
      <c r="A333" s="19"/>
      <c r="B333" s="18"/>
      <c r="C333" s="20"/>
      <c r="D333" s="21"/>
      <c r="E333" s="22"/>
      <c r="F333" s="152"/>
    </row>
    <row r="334" spans="1:6">
      <c r="A334" s="19"/>
      <c r="B334" s="18"/>
      <c r="C334" s="20"/>
      <c r="D334" s="21"/>
      <c r="E334" s="22"/>
      <c r="F334" s="152"/>
    </row>
    <row r="335" spans="1:6">
      <c r="A335" s="19"/>
      <c r="B335" s="18"/>
      <c r="C335" s="20"/>
      <c r="D335" s="21"/>
      <c r="E335" s="22"/>
      <c r="F335" s="152"/>
    </row>
    <row r="336" spans="1:6">
      <c r="A336" s="19"/>
      <c r="B336" s="18"/>
      <c r="C336" s="20"/>
      <c r="D336" s="21"/>
      <c r="E336" s="22"/>
      <c r="F336" s="152"/>
    </row>
    <row r="337" spans="1:6">
      <c r="A337" s="19"/>
      <c r="B337" s="18"/>
      <c r="C337" s="20"/>
      <c r="D337" s="21"/>
      <c r="E337" s="22"/>
      <c r="F337" s="152"/>
    </row>
    <row r="338" spans="1:6">
      <c r="A338" s="19"/>
      <c r="B338" s="18"/>
      <c r="C338" s="20"/>
      <c r="D338" s="21"/>
      <c r="E338" s="22"/>
      <c r="F338" s="152"/>
    </row>
    <row r="339" spans="1:6">
      <c r="A339" s="19"/>
      <c r="B339" s="18"/>
      <c r="C339" s="20"/>
      <c r="D339" s="21"/>
      <c r="E339" s="22"/>
      <c r="F339" s="152"/>
    </row>
    <row r="340" spans="1:6">
      <c r="A340" s="19"/>
      <c r="B340" s="18"/>
      <c r="C340" s="20"/>
      <c r="D340" s="21"/>
      <c r="E340" s="22"/>
      <c r="F340" s="152"/>
    </row>
    <row r="341" spans="1:6">
      <c r="A341" s="19"/>
      <c r="B341" s="18"/>
      <c r="C341" s="20"/>
      <c r="D341" s="21"/>
      <c r="E341" s="22"/>
      <c r="F341" s="152"/>
    </row>
    <row r="342" spans="1:6">
      <c r="A342" s="19"/>
      <c r="B342" s="18"/>
      <c r="C342" s="20"/>
      <c r="D342" s="21"/>
      <c r="E342" s="22"/>
      <c r="F342" s="152"/>
    </row>
    <row r="343" spans="1:6">
      <c r="A343" s="19"/>
      <c r="B343" s="18"/>
      <c r="C343" s="20"/>
      <c r="D343" s="21"/>
      <c r="E343" s="22"/>
      <c r="F343" s="152"/>
    </row>
    <row r="344" spans="1:6">
      <c r="A344" s="19"/>
      <c r="B344" s="18"/>
      <c r="C344" s="20"/>
      <c r="D344" s="21"/>
      <c r="E344" s="22"/>
      <c r="F344" s="152"/>
    </row>
    <row r="345" spans="1:6">
      <c r="A345" s="19"/>
      <c r="B345" s="18"/>
      <c r="C345" s="20"/>
      <c r="D345" s="21"/>
      <c r="E345" s="22"/>
      <c r="F345" s="152"/>
    </row>
    <row r="346" spans="1:6">
      <c r="A346" s="19"/>
      <c r="B346" s="18"/>
      <c r="C346" s="20"/>
      <c r="D346" s="21"/>
      <c r="E346" s="22"/>
      <c r="F346" s="152"/>
    </row>
    <row r="347" spans="1:6">
      <c r="A347" s="19"/>
      <c r="B347" s="18"/>
      <c r="C347" s="20"/>
      <c r="D347" s="21"/>
      <c r="E347" s="22"/>
      <c r="F347" s="152"/>
    </row>
    <row r="348" spans="1:6">
      <c r="A348" s="19"/>
      <c r="B348" s="18"/>
      <c r="C348" s="20"/>
      <c r="D348" s="21"/>
      <c r="E348" s="22"/>
      <c r="F348" s="152"/>
    </row>
    <row r="349" spans="1:6">
      <c r="A349" s="19"/>
      <c r="B349" s="18"/>
      <c r="C349" s="20"/>
      <c r="D349" s="21"/>
      <c r="E349" s="22"/>
      <c r="F349" s="152"/>
    </row>
    <row r="350" spans="1:6">
      <c r="A350" s="19"/>
      <c r="B350" s="18"/>
      <c r="C350" s="20"/>
      <c r="D350" s="21"/>
      <c r="E350" s="22"/>
      <c r="F350" s="152"/>
    </row>
    <row r="351" spans="1:6">
      <c r="A351" s="19"/>
      <c r="B351" s="18"/>
      <c r="C351" s="20"/>
      <c r="D351" s="21"/>
      <c r="E351" s="22"/>
      <c r="F351" s="152"/>
    </row>
    <row r="352" spans="1:6">
      <c r="A352" s="19"/>
      <c r="B352" s="18"/>
      <c r="C352" s="20"/>
      <c r="D352" s="21"/>
      <c r="E352" s="22"/>
      <c r="F352" s="152"/>
    </row>
    <row r="353" spans="1:6">
      <c r="A353" s="19"/>
      <c r="B353" s="18"/>
      <c r="C353" s="20"/>
      <c r="D353" s="21"/>
      <c r="E353" s="22"/>
      <c r="F353" s="152"/>
    </row>
    <row r="354" spans="1:6">
      <c r="A354" s="19"/>
      <c r="B354" s="18"/>
      <c r="C354" s="20"/>
      <c r="D354" s="21"/>
      <c r="E354" s="22"/>
      <c r="F354" s="152"/>
    </row>
    <row r="355" spans="1:6">
      <c r="A355" s="19"/>
      <c r="B355" s="18"/>
      <c r="C355" s="20"/>
      <c r="D355" s="21"/>
      <c r="E355" s="22"/>
      <c r="F355" s="152"/>
    </row>
    <row r="356" spans="1:6">
      <c r="A356" s="19"/>
      <c r="B356" s="18"/>
      <c r="C356" s="20"/>
      <c r="D356" s="21"/>
      <c r="E356" s="22"/>
      <c r="F356" s="152"/>
    </row>
    <row r="357" spans="1:6">
      <c r="A357" s="19"/>
      <c r="B357" s="18"/>
      <c r="C357" s="20"/>
      <c r="D357" s="21"/>
      <c r="E357" s="22"/>
      <c r="F357" s="152"/>
    </row>
    <row r="358" spans="1:6">
      <c r="A358" s="19"/>
      <c r="B358" s="18"/>
      <c r="C358" s="20"/>
      <c r="D358" s="21"/>
      <c r="E358" s="22"/>
      <c r="F358" s="152"/>
    </row>
    <row r="359" spans="1:6">
      <c r="A359" s="19"/>
      <c r="B359" s="18"/>
      <c r="C359" s="20"/>
      <c r="D359" s="21"/>
      <c r="E359" s="22"/>
      <c r="F359" s="152"/>
    </row>
    <row r="360" spans="1:6">
      <c r="A360" s="19"/>
      <c r="B360" s="18"/>
      <c r="C360" s="20"/>
      <c r="D360" s="21"/>
      <c r="E360" s="22"/>
      <c r="F360" s="152"/>
    </row>
    <row r="361" spans="1:6">
      <c r="A361" s="19"/>
      <c r="B361" s="18"/>
      <c r="C361" s="20"/>
      <c r="D361" s="21"/>
      <c r="E361" s="22"/>
      <c r="F361" s="152"/>
    </row>
    <row r="362" spans="1:6">
      <c r="A362" s="19"/>
      <c r="B362" s="18"/>
      <c r="C362" s="20"/>
      <c r="D362" s="21"/>
      <c r="E362" s="22"/>
      <c r="F362" s="152"/>
    </row>
    <row r="363" spans="1:6">
      <c r="A363" s="19"/>
      <c r="B363" s="18"/>
      <c r="C363" s="20"/>
      <c r="D363" s="21"/>
      <c r="E363" s="22"/>
      <c r="F363" s="152"/>
    </row>
    <row r="364" spans="1:6">
      <c r="A364" s="19"/>
      <c r="B364" s="18"/>
      <c r="C364" s="20"/>
      <c r="D364" s="21"/>
      <c r="E364" s="22"/>
      <c r="F364" s="152"/>
    </row>
    <row r="365" spans="1:6">
      <c r="A365" s="19"/>
      <c r="B365" s="18"/>
      <c r="C365" s="20"/>
      <c r="D365" s="21"/>
      <c r="E365" s="22"/>
      <c r="F365" s="152"/>
    </row>
    <row r="366" spans="1:6">
      <c r="A366" s="19"/>
      <c r="B366" s="18"/>
      <c r="C366" s="20"/>
      <c r="D366" s="21"/>
      <c r="E366" s="22"/>
      <c r="F366" s="152"/>
    </row>
    <row r="367" spans="1:6">
      <c r="A367" s="19"/>
      <c r="B367" s="18"/>
      <c r="C367" s="20"/>
      <c r="D367" s="21"/>
      <c r="E367" s="22"/>
      <c r="F367" s="152"/>
    </row>
    <row r="368" spans="1:6">
      <c r="A368" s="19"/>
      <c r="B368" s="18"/>
      <c r="C368" s="20"/>
      <c r="D368" s="21"/>
      <c r="E368" s="22"/>
      <c r="F368" s="152"/>
    </row>
    <row r="369" spans="1:6">
      <c r="A369" s="19"/>
      <c r="B369" s="18"/>
      <c r="C369" s="20"/>
      <c r="D369" s="21"/>
      <c r="E369" s="22"/>
      <c r="F369" s="152"/>
    </row>
    <row r="370" spans="1:6">
      <c r="A370" s="19"/>
      <c r="B370" s="18"/>
      <c r="C370" s="20"/>
      <c r="D370" s="21"/>
      <c r="E370" s="22"/>
      <c r="F370" s="152"/>
    </row>
    <row r="371" spans="1:6">
      <c r="A371" s="19"/>
      <c r="B371" s="18"/>
      <c r="C371" s="20"/>
      <c r="D371" s="21"/>
      <c r="E371" s="22"/>
      <c r="F371" s="152"/>
    </row>
    <row r="372" spans="1:6">
      <c r="A372" s="19"/>
      <c r="B372" s="18"/>
      <c r="C372" s="20"/>
      <c r="D372" s="21"/>
      <c r="E372" s="22"/>
      <c r="F372" s="152"/>
    </row>
    <row r="373" spans="1:6">
      <c r="A373" s="19"/>
      <c r="B373" s="18"/>
      <c r="C373" s="20"/>
      <c r="D373" s="21"/>
      <c r="E373" s="22"/>
      <c r="F373" s="152"/>
    </row>
    <row r="374" spans="1:6">
      <c r="A374" s="19"/>
      <c r="B374" s="18"/>
      <c r="C374" s="20"/>
      <c r="D374" s="21"/>
      <c r="E374" s="22"/>
      <c r="F374" s="152"/>
    </row>
    <row r="375" spans="1:6">
      <c r="A375" s="19"/>
      <c r="B375" s="18"/>
      <c r="C375" s="20"/>
      <c r="D375" s="21"/>
      <c r="E375" s="22"/>
      <c r="F375" s="152"/>
    </row>
    <row r="376" spans="1:6">
      <c r="A376" s="19"/>
      <c r="B376" s="18"/>
      <c r="C376" s="20"/>
      <c r="D376" s="21"/>
      <c r="E376" s="22"/>
      <c r="F376" s="152"/>
    </row>
    <row r="377" spans="1:6">
      <c r="A377" s="19"/>
      <c r="B377" s="18"/>
      <c r="C377" s="20"/>
      <c r="D377" s="21"/>
      <c r="E377" s="22"/>
      <c r="F377" s="152"/>
    </row>
    <row r="378" spans="1:6">
      <c r="A378" s="19"/>
      <c r="B378" s="18"/>
      <c r="C378" s="20"/>
      <c r="D378" s="21"/>
      <c r="E378" s="22"/>
      <c r="F378" s="152"/>
    </row>
    <row r="379" spans="1:6">
      <c r="A379" s="19"/>
      <c r="B379" s="18"/>
      <c r="C379" s="20"/>
      <c r="D379" s="21"/>
      <c r="E379" s="22"/>
      <c r="F379" s="152"/>
    </row>
    <row r="380" spans="1:6">
      <c r="A380" s="19"/>
      <c r="B380" s="18"/>
      <c r="C380" s="20"/>
      <c r="D380" s="21"/>
      <c r="E380" s="22"/>
      <c r="F380" s="152"/>
    </row>
    <row r="381" spans="1:6">
      <c r="A381" s="19"/>
      <c r="B381" s="18"/>
      <c r="C381" s="20"/>
      <c r="D381" s="21"/>
      <c r="E381" s="22"/>
      <c r="F381" s="152"/>
    </row>
    <row r="382" spans="1:6">
      <c r="A382" s="19"/>
      <c r="B382" s="18"/>
      <c r="C382" s="20"/>
      <c r="D382" s="21"/>
      <c r="E382" s="22"/>
      <c r="F382" s="152"/>
    </row>
    <row r="383" spans="1:6">
      <c r="A383" s="19"/>
      <c r="B383" s="18"/>
      <c r="C383" s="20"/>
      <c r="D383" s="21"/>
      <c r="E383" s="22"/>
      <c r="F383" s="152"/>
    </row>
    <row r="384" spans="1:6">
      <c r="A384" s="19"/>
      <c r="B384" s="18"/>
      <c r="C384" s="20"/>
      <c r="D384" s="21"/>
      <c r="E384" s="22"/>
      <c r="F384" s="152"/>
    </row>
    <row r="385" spans="1:6">
      <c r="A385" s="19"/>
      <c r="B385" s="18"/>
      <c r="C385" s="20"/>
      <c r="D385" s="21"/>
      <c r="E385" s="22"/>
      <c r="F385" s="152"/>
    </row>
    <row r="386" spans="1:6">
      <c r="A386" s="19"/>
      <c r="B386" s="18"/>
      <c r="C386" s="20"/>
      <c r="D386" s="21"/>
      <c r="E386" s="22"/>
      <c r="F386" s="152"/>
    </row>
    <row r="387" spans="1:6">
      <c r="A387" s="19"/>
      <c r="B387" s="18"/>
      <c r="C387" s="20"/>
      <c r="D387" s="21"/>
      <c r="E387" s="22"/>
      <c r="F387" s="152"/>
    </row>
    <row r="388" spans="1:6">
      <c r="A388" s="19"/>
      <c r="B388" s="18"/>
      <c r="C388" s="20"/>
      <c r="D388" s="21"/>
      <c r="E388" s="22"/>
      <c r="F388" s="152"/>
    </row>
    <row r="389" spans="1:6">
      <c r="A389" s="19"/>
      <c r="B389" s="18"/>
      <c r="C389" s="20"/>
      <c r="D389" s="21"/>
      <c r="E389" s="22"/>
      <c r="F389" s="152"/>
    </row>
    <row r="390" spans="1:6">
      <c r="A390" s="19"/>
      <c r="B390" s="18"/>
      <c r="C390" s="20"/>
      <c r="D390" s="21"/>
      <c r="E390" s="22"/>
      <c r="F390" s="152"/>
    </row>
    <row r="391" spans="1:6">
      <c r="A391" s="19"/>
      <c r="B391" s="18"/>
      <c r="C391" s="20"/>
      <c r="D391" s="21"/>
      <c r="E391" s="22"/>
      <c r="F391" s="152"/>
    </row>
    <row r="392" spans="1:6">
      <c r="A392" s="19"/>
      <c r="B392" s="18"/>
      <c r="C392" s="20"/>
      <c r="D392" s="21"/>
      <c r="E392" s="22"/>
      <c r="F392" s="152"/>
    </row>
    <row r="393" spans="1:6">
      <c r="A393" s="19"/>
      <c r="B393" s="18"/>
      <c r="C393" s="20"/>
      <c r="D393" s="21"/>
      <c r="E393" s="22"/>
      <c r="F393" s="152"/>
    </row>
    <row r="394" spans="1:6">
      <c r="A394" s="19"/>
      <c r="B394" s="18"/>
      <c r="C394" s="20"/>
      <c r="D394" s="21"/>
      <c r="E394" s="22"/>
      <c r="F394" s="152"/>
    </row>
    <row r="395" spans="1:6">
      <c r="A395" s="19"/>
      <c r="B395" s="18"/>
      <c r="C395" s="20"/>
      <c r="D395" s="21"/>
      <c r="E395" s="22"/>
      <c r="F395" s="152"/>
    </row>
    <row r="396" spans="1:6">
      <c r="A396" s="19"/>
      <c r="B396" s="18"/>
      <c r="C396" s="20"/>
      <c r="D396" s="21"/>
      <c r="E396" s="22"/>
      <c r="F396" s="152"/>
    </row>
    <row r="397" spans="1:6">
      <c r="A397" s="19"/>
      <c r="B397" s="18"/>
      <c r="C397" s="20"/>
      <c r="D397" s="21"/>
      <c r="E397" s="22"/>
      <c r="F397" s="152"/>
    </row>
    <row r="398" spans="1:6">
      <c r="A398" s="19"/>
      <c r="B398" s="18"/>
      <c r="C398" s="20"/>
      <c r="D398" s="21"/>
      <c r="E398" s="22"/>
      <c r="F398" s="152"/>
    </row>
    <row r="399" spans="1:6">
      <c r="A399" s="19"/>
      <c r="B399" s="18"/>
      <c r="C399" s="20"/>
      <c r="D399" s="21"/>
      <c r="E399" s="22"/>
      <c r="F399" s="152"/>
    </row>
    <row r="400" spans="1:6">
      <c r="A400" s="19"/>
      <c r="B400" s="18"/>
      <c r="C400" s="20"/>
      <c r="D400" s="21"/>
      <c r="E400" s="22"/>
      <c r="F400" s="152"/>
    </row>
    <row r="401" spans="1:6">
      <c r="A401" s="19"/>
      <c r="B401" s="18"/>
      <c r="C401" s="20"/>
      <c r="D401" s="21"/>
      <c r="E401" s="22"/>
      <c r="F401" s="152"/>
    </row>
    <row r="402" spans="1:6">
      <c r="A402" s="19"/>
      <c r="B402" s="18"/>
      <c r="C402" s="20"/>
      <c r="D402" s="21"/>
      <c r="E402" s="22"/>
      <c r="F402" s="152"/>
    </row>
    <row r="403" spans="1:6">
      <c r="A403" s="19"/>
      <c r="B403" s="18"/>
      <c r="C403" s="20"/>
      <c r="D403" s="21"/>
      <c r="E403" s="22"/>
      <c r="F403" s="152"/>
    </row>
    <row r="404" spans="1:6">
      <c r="A404" s="19"/>
      <c r="B404" s="18"/>
      <c r="C404" s="20"/>
      <c r="D404" s="21"/>
      <c r="E404" s="22"/>
      <c r="F404" s="152"/>
    </row>
    <row r="405" spans="1:6">
      <c r="A405" s="19"/>
      <c r="B405" s="18"/>
      <c r="C405" s="20"/>
      <c r="D405" s="21"/>
      <c r="E405" s="22"/>
      <c r="F405" s="152"/>
    </row>
    <row r="406" spans="1:6">
      <c r="A406" s="19"/>
      <c r="B406" s="18"/>
      <c r="C406" s="20"/>
      <c r="D406" s="21"/>
      <c r="E406" s="22"/>
      <c r="F406" s="152"/>
    </row>
    <row r="407" spans="1:6">
      <c r="A407" s="19"/>
      <c r="B407" s="18"/>
      <c r="C407" s="20"/>
      <c r="D407" s="21"/>
      <c r="E407" s="22"/>
      <c r="F407" s="152"/>
    </row>
    <row r="408" spans="1:6">
      <c r="A408" s="19"/>
      <c r="B408" s="18"/>
      <c r="C408" s="20"/>
      <c r="D408" s="21"/>
      <c r="E408" s="22"/>
      <c r="F408" s="152"/>
    </row>
    <row r="409" spans="1:6">
      <c r="A409" s="19"/>
      <c r="B409" s="18"/>
      <c r="C409" s="20"/>
      <c r="D409" s="21"/>
      <c r="E409" s="22"/>
      <c r="F409" s="152"/>
    </row>
    <row r="410" spans="1:6">
      <c r="A410" s="19"/>
      <c r="B410" s="18"/>
      <c r="C410" s="20"/>
      <c r="D410" s="21"/>
      <c r="E410" s="22"/>
      <c r="F410" s="152"/>
    </row>
    <row r="411" spans="1:6">
      <c r="A411" s="19"/>
      <c r="B411" s="18"/>
      <c r="C411" s="20"/>
      <c r="D411" s="21"/>
      <c r="E411" s="22"/>
      <c r="F411" s="152"/>
    </row>
    <row r="412" spans="1:6">
      <c r="A412" s="19"/>
      <c r="B412" s="18"/>
      <c r="C412" s="20"/>
      <c r="D412" s="21"/>
      <c r="E412" s="22"/>
      <c r="F412" s="152"/>
    </row>
    <row r="413" spans="1:6">
      <c r="A413" s="19"/>
      <c r="B413" s="18"/>
      <c r="C413" s="20"/>
      <c r="D413" s="21"/>
      <c r="E413" s="22"/>
      <c r="F413" s="152"/>
    </row>
    <row r="414" spans="1:6">
      <c r="A414" s="19"/>
      <c r="B414" s="18"/>
      <c r="C414" s="20"/>
      <c r="D414" s="21"/>
      <c r="E414" s="22"/>
      <c r="F414" s="152"/>
    </row>
    <row r="415" spans="1:6">
      <c r="A415" s="19"/>
      <c r="B415" s="18"/>
      <c r="C415" s="20"/>
      <c r="D415" s="21"/>
      <c r="E415" s="22"/>
      <c r="F415" s="152"/>
    </row>
    <row r="416" spans="1:6">
      <c r="A416" s="19"/>
      <c r="B416" s="18"/>
      <c r="C416" s="20"/>
      <c r="D416" s="21"/>
      <c r="E416" s="22"/>
      <c r="F416" s="152"/>
    </row>
    <row r="417" spans="1:6">
      <c r="A417" s="19"/>
      <c r="B417" s="18"/>
      <c r="C417" s="20"/>
      <c r="D417" s="21"/>
      <c r="E417" s="22"/>
      <c r="F417" s="152"/>
    </row>
    <row r="418" spans="1:6">
      <c r="A418" s="19"/>
      <c r="B418" s="18"/>
      <c r="C418" s="20"/>
      <c r="D418" s="21"/>
      <c r="E418" s="22"/>
      <c r="F418" s="152"/>
    </row>
    <row r="419" spans="1:6">
      <c r="A419" s="19"/>
      <c r="B419" s="18"/>
      <c r="C419" s="20"/>
      <c r="D419" s="21"/>
      <c r="E419" s="22"/>
      <c r="F419" s="152"/>
    </row>
    <row r="420" spans="1:6">
      <c r="A420" s="19"/>
      <c r="B420" s="18"/>
      <c r="C420" s="20"/>
      <c r="D420" s="21"/>
      <c r="E420" s="22"/>
      <c r="F420" s="152"/>
    </row>
    <row r="421" spans="1:6">
      <c r="A421" s="19"/>
      <c r="B421" s="18"/>
      <c r="C421" s="20"/>
      <c r="D421" s="21"/>
      <c r="E421" s="22"/>
      <c r="F421" s="152"/>
    </row>
    <row r="422" spans="1:6">
      <c r="A422" s="19"/>
      <c r="B422" s="18"/>
      <c r="C422" s="20"/>
      <c r="D422" s="21"/>
      <c r="E422" s="22"/>
      <c r="F422" s="152"/>
    </row>
    <row r="423" spans="1:6">
      <c r="A423" s="19"/>
      <c r="B423" s="18"/>
      <c r="C423" s="20"/>
      <c r="D423" s="21"/>
      <c r="E423" s="22"/>
      <c r="F423" s="152"/>
    </row>
    <row r="424" spans="1:6">
      <c r="A424" s="19"/>
      <c r="B424" s="18"/>
      <c r="C424" s="20"/>
      <c r="D424" s="21"/>
      <c r="E424" s="22"/>
      <c r="F424" s="152"/>
    </row>
    <row r="425" spans="1:6">
      <c r="A425" s="19"/>
      <c r="B425" s="18"/>
      <c r="C425" s="20"/>
      <c r="D425" s="21"/>
      <c r="E425" s="22"/>
      <c r="F425" s="152"/>
    </row>
    <row r="426" spans="1:6">
      <c r="A426" s="19"/>
      <c r="B426" s="18"/>
      <c r="C426" s="20"/>
      <c r="D426" s="21"/>
      <c r="E426" s="22"/>
      <c r="F426" s="152"/>
    </row>
    <row r="427" spans="1:6">
      <c r="A427" s="19"/>
      <c r="B427" s="18"/>
      <c r="C427" s="20"/>
      <c r="D427" s="21"/>
      <c r="E427" s="22"/>
      <c r="F427" s="152"/>
    </row>
    <row r="428" spans="1:6">
      <c r="A428" s="19"/>
      <c r="B428" s="18"/>
      <c r="C428" s="20"/>
      <c r="D428" s="21"/>
      <c r="E428" s="22"/>
      <c r="F428" s="152"/>
    </row>
    <row r="429" spans="1:6">
      <c r="A429" s="19"/>
      <c r="B429" s="18"/>
      <c r="C429" s="20"/>
      <c r="D429" s="21"/>
      <c r="E429" s="22"/>
      <c r="F429" s="152"/>
    </row>
    <row r="430" spans="1:6">
      <c r="A430" s="19"/>
      <c r="B430" s="18"/>
      <c r="C430" s="20"/>
      <c r="D430" s="21"/>
      <c r="E430" s="22"/>
      <c r="F430" s="152"/>
    </row>
    <row r="431" spans="1:6">
      <c r="A431" s="19"/>
      <c r="B431" s="18"/>
      <c r="C431" s="20"/>
      <c r="D431" s="21"/>
      <c r="E431" s="22"/>
      <c r="F431" s="152"/>
    </row>
    <row r="432" spans="1:6">
      <c r="A432" s="19"/>
      <c r="B432" s="18"/>
      <c r="C432" s="20"/>
      <c r="D432" s="21"/>
      <c r="E432" s="22"/>
      <c r="F432" s="152"/>
    </row>
    <row r="433" spans="1:6">
      <c r="A433" s="19"/>
      <c r="B433" s="18"/>
      <c r="C433" s="20"/>
      <c r="D433" s="21"/>
      <c r="E433" s="22"/>
      <c r="F433" s="152"/>
    </row>
    <row r="434" spans="1:6">
      <c r="A434" s="19"/>
      <c r="B434" s="18"/>
      <c r="C434" s="20"/>
      <c r="D434" s="21"/>
      <c r="E434" s="22"/>
      <c r="F434" s="152"/>
    </row>
    <row r="435" spans="1:6">
      <c r="A435" s="19"/>
      <c r="B435" s="18"/>
      <c r="C435" s="20"/>
      <c r="D435" s="21"/>
      <c r="E435" s="22"/>
      <c r="F435" s="152"/>
    </row>
    <row r="436" spans="1:6">
      <c r="A436" s="19"/>
      <c r="B436" s="18"/>
      <c r="C436" s="20"/>
      <c r="D436" s="21"/>
      <c r="E436" s="22"/>
      <c r="F436" s="152"/>
    </row>
    <row r="437" spans="1:6">
      <c r="A437" s="19"/>
      <c r="B437" s="18"/>
      <c r="C437" s="20"/>
      <c r="D437" s="21"/>
      <c r="E437" s="22"/>
      <c r="F437" s="152"/>
    </row>
    <row r="438" spans="1:6">
      <c r="A438" s="19"/>
      <c r="B438" s="18"/>
      <c r="C438" s="20"/>
      <c r="D438" s="21"/>
      <c r="E438" s="22"/>
      <c r="F438" s="152"/>
    </row>
    <row r="439" spans="1:6">
      <c r="A439" s="19"/>
      <c r="B439" s="18"/>
      <c r="C439" s="20"/>
      <c r="D439" s="21"/>
      <c r="E439" s="22"/>
      <c r="F439" s="152"/>
    </row>
    <row r="440" spans="1:6">
      <c r="A440" s="19"/>
      <c r="B440" s="18"/>
      <c r="C440" s="20"/>
      <c r="D440" s="21"/>
      <c r="E440" s="22"/>
      <c r="F440" s="152"/>
    </row>
    <row r="441" spans="1:6">
      <c r="A441" s="19"/>
      <c r="B441" s="18"/>
      <c r="C441" s="20"/>
      <c r="D441" s="21"/>
      <c r="E441" s="22"/>
      <c r="F441" s="152"/>
    </row>
    <row r="442" spans="1:6">
      <c r="A442" s="19"/>
      <c r="B442" s="18"/>
      <c r="C442" s="20"/>
      <c r="D442" s="21"/>
      <c r="E442" s="22"/>
      <c r="F442" s="152"/>
    </row>
    <row r="443" spans="1:6">
      <c r="A443" s="19"/>
      <c r="B443" s="18"/>
      <c r="C443" s="20"/>
      <c r="D443" s="21"/>
      <c r="E443" s="22"/>
      <c r="F443" s="152"/>
    </row>
    <row r="444" spans="1:6">
      <c r="A444" s="19"/>
      <c r="B444" s="18"/>
      <c r="C444" s="20"/>
      <c r="D444" s="21"/>
      <c r="E444" s="22"/>
      <c r="F444" s="152"/>
    </row>
    <row r="445" spans="1:6">
      <c r="A445" s="19"/>
      <c r="B445" s="18"/>
      <c r="C445" s="20"/>
      <c r="D445" s="21"/>
      <c r="E445" s="22"/>
      <c r="F445" s="152"/>
    </row>
    <row r="446" spans="1:6">
      <c r="A446" s="19"/>
      <c r="B446" s="18"/>
      <c r="C446" s="20"/>
      <c r="D446" s="21"/>
      <c r="E446" s="22"/>
      <c r="F446" s="152"/>
    </row>
    <row r="447" spans="1:6">
      <c r="A447" s="19"/>
      <c r="B447" s="18"/>
      <c r="C447" s="20"/>
      <c r="D447" s="21"/>
      <c r="E447" s="22"/>
      <c r="F447" s="152"/>
    </row>
    <row r="448" spans="1:6">
      <c r="A448" s="19"/>
      <c r="B448" s="18"/>
      <c r="C448" s="20"/>
      <c r="D448" s="21"/>
      <c r="E448" s="22"/>
      <c r="F448" s="152"/>
    </row>
    <row r="449" spans="1:6">
      <c r="A449" s="19"/>
      <c r="B449" s="18"/>
      <c r="C449" s="20"/>
      <c r="D449" s="21"/>
      <c r="E449" s="22"/>
      <c r="F449" s="152"/>
    </row>
    <row r="450" spans="1:6">
      <c r="A450" s="19"/>
      <c r="B450" s="18"/>
      <c r="C450" s="20"/>
      <c r="D450" s="21"/>
      <c r="E450" s="22"/>
      <c r="F450" s="152"/>
    </row>
    <row r="451" spans="1:6">
      <c r="A451" s="19"/>
      <c r="B451" s="18"/>
      <c r="C451" s="20"/>
      <c r="D451" s="21"/>
      <c r="E451" s="22"/>
      <c r="F451" s="152"/>
    </row>
    <row r="452" spans="1:6">
      <c r="A452" s="19"/>
      <c r="B452" s="18"/>
      <c r="C452" s="20"/>
      <c r="D452" s="21"/>
      <c r="E452" s="22"/>
      <c r="F452" s="152"/>
    </row>
    <row r="453" spans="1:6">
      <c r="A453" s="19"/>
      <c r="B453" s="18"/>
      <c r="C453" s="20"/>
      <c r="D453" s="21"/>
      <c r="E453" s="22"/>
      <c r="F453" s="152"/>
    </row>
    <row r="454" spans="1:6">
      <c r="A454" s="19"/>
      <c r="B454" s="18"/>
      <c r="C454" s="20"/>
      <c r="D454" s="21"/>
      <c r="E454" s="22"/>
      <c r="F454" s="152"/>
    </row>
    <row r="455" spans="1:6">
      <c r="A455" s="19"/>
      <c r="B455" s="18"/>
      <c r="C455" s="20"/>
      <c r="D455" s="21"/>
      <c r="E455" s="22"/>
      <c r="F455" s="152"/>
    </row>
    <row r="456" spans="1:6">
      <c r="A456" s="19"/>
      <c r="B456" s="18"/>
      <c r="C456" s="20"/>
      <c r="D456" s="21"/>
      <c r="E456" s="22"/>
      <c r="F456" s="152"/>
    </row>
    <row r="457" spans="1:6">
      <c r="A457" s="19"/>
      <c r="B457" s="18"/>
      <c r="C457" s="20"/>
      <c r="D457" s="21"/>
      <c r="E457" s="22"/>
      <c r="F457" s="152"/>
    </row>
    <row r="458" spans="1:6">
      <c r="A458" s="19"/>
      <c r="B458" s="18"/>
      <c r="C458" s="20"/>
      <c r="D458" s="21"/>
      <c r="E458" s="22"/>
      <c r="F458" s="152"/>
    </row>
    <row r="459" spans="1:6">
      <c r="A459" s="19"/>
      <c r="B459" s="18"/>
      <c r="C459" s="20"/>
      <c r="D459" s="21"/>
      <c r="E459" s="22"/>
      <c r="F459" s="152"/>
    </row>
    <row r="460" spans="1:6">
      <c r="A460" s="19"/>
      <c r="B460" s="18"/>
      <c r="C460" s="20"/>
      <c r="D460" s="21"/>
      <c r="E460" s="22"/>
      <c r="F460" s="152"/>
    </row>
    <row r="461" spans="1:6">
      <c r="A461" s="19"/>
      <c r="B461" s="18"/>
      <c r="C461" s="20"/>
      <c r="D461" s="21"/>
      <c r="E461" s="22"/>
      <c r="F461" s="152"/>
    </row>
    <row r="462" spans="1:6">
      <c r="A462" s="19"/>
      <c r="B462" s="18"/>
      <c r="C462" s="20"/>
      <c r="D462" s="21"/>
      <c r="E462" s="22"/>
      <c r="F462" s="152"/>
    </row>
    <row r="463" spans="1:6">
      <c r="A463" s="19"/>
      <c r="B463" s="18"/>
      <c r="C463" s="20"/>
      <c r="D463" s="21"/>
      <c r="E463" s="22"/>
      <c r="F463" s="152"/>
    </row>
    <row r="464" spans="1:6">
      <c r="A464" s="19"/>
      <c r="B464" s="18"/>
      <c r="C464" s="20"/>
      <c r="D464" s="21"/>
      <c r="E464" s="22"/>
      <c r="F464" s="152"/>
    </row>
    <row r="465" spans="1:6">
      <c r="A465" s="19"/>
      <c r="B465" s="18"/>
      <c r="C465" s="20"/>
      <c r="D465" s="21"/>
      <c r="E465" s="22"/>
      <c r="F465" s="152"/>
    </row>
    <row r="466" spans="1:6">
      <c r="A466" s="19"/>
      <c r="B466" s="18"/>
      <c r="C466" s="20"/>
      <c r="D466" s="21"/>
      <c r="E466" s="22"/>
      <c r="F466" s="152"/>
    </row>
    <row r="467" spans="1:6">
      <c r="A467" s="19"/>
      <c r="B467" s="18"/>
      <c r="C467" s="20"/>
      <c r="D467" s="21"/>
      <c r="E467" s="22"/>
      <c r="F467" s="152"/>
    </row>
    <row r="468" spans="1:6">
      <c r="A468" s="19"/>
      <c r="B468" s="18"/>
      <c r="C468" s="20"/>
      <c r="D468" s="21"/>
      <c r="E468" s="22"/>
      <c r="F468" s="152"/>
    </row>
    <row r="469" spans="1:6">
      <c r="A469" s="19"/>
      <c r="B469" s="18"/>
      <c r="C469" s="20"/>
      <c r="D469" s="21"/>
      <c r="E469" s="22"/>
      <c r="F469" s="152"/>
    </row>
    <row r="470" spans="1:6">
      <c r="A470" s="19"/>
      <c r="B470" s="18"/>
      <c r="C470" s="20"/>
      <c r="D470" s="21"/>
      <c r="E470" s="22"/>
      <c r="F470" s="152"/>
    </row>
    <row r="471" spans="1:6">
      <c r="A471" s="19"/>
      <c r="B471" s="18"/>
      <c r="C471" s="20"/>
      <c r="D471" s="21"/>
      <c r="E471" s="22"/>
      <c r="F471" s="152"/>
    </row>
    <row r="472" spans="1:6">
      <c r="A472" s="19"/>
      <c r="B472" s="18"/>
      <c r="C472" s="20"/>
      <c r="D472" s="21"/>
      <c r="E472" s="22"/>
      <c r="F472" s="152"/>
    </row>
    <row r="473" spans="1:6">
      <c r="A473" s="19"/>
      <c r="B473" s="18"/>
      <c r="C473" s="20"/>
      <c r="D473" s="21"/>
      <c r="E473" s="22"/>
      <c r="F473" s="152"/>
    </row>
    <row r="474" spans="1:6">
      <c r="A474" s="19"/>
      <c r="B474" s="18"/>
      <c r="C474" s="20"/>
      <c r="D474" s="21"/>
      <c r="E474" s="22"/>
      <c r="F474" s="152"/>
    </row>
    <row r="475" spans="1:6">
      <c r="A475" s="19"/>
      <c r="B475" s="18"/>
      <c r="C475" s="20"/>
      <c r="D475" s="21"/>
      <c r="E475" s="22"/>
      <c r="F475" s="152"/>
    </row>
    <row r="476" spans="1:6">
      <c r="A476" s="19"/>
      <c r="B476" s="18"/>
      <c r="C476" s="20"/>
      <c r="D476" s="21"/>
      <c r="E476" s="22"/>
      <c r="F476" s="152"/>
    </row>
    <row r="477" spans="1:6">
      <c r="A477" s="19"/>
      <c r="B477" s="18"/>
      <c r="C477" s="20"/>
      <c r="D477" s="21"/>
      <c r="E477" s="22"/>
      <c r="F477" s="152"/>
    </row>
    <row r="478" spans="1:6">
      <c r="A478" s="19"/>
      <c r="B478" s="18"/>
      <c r="C478" s="20"/>
      <c r="D478" s="21"/>
      <c r="E478" s="22"/>
      <c r="F478" s="152"/>
    </row>
    <row r="479" spans="1:6">
      <c r="A479" s="19"/>
      <c r="B479" s="18"/>
      <c r="C479" s="20"/>
      <c r="D479" s="21"/>
      <c r="E479" s="22"/>
      <c r="F479" s="152"/>
    </row>
    <row r="480" spans="1:6">
      <c r="A480" s="19"/>
      <c r="B480" s="18"/>
      <c r="C480" s="20"/>
      <c r="D480" s="21"/>
      <c r="E480" s="22"/>
      <c r="F480" s="152"/>
    </row>
    <row r="481" spans="1:6">
      <c r="A481" s="19"/>
      <c r="B481" s="18"/>
      <c r="C481" s="20"/>
      <c r="D481" s="21"/>
      <c r="E481" s="22"/>
      <c r="F481" s="152"/>
    </row>
    <row r="482" spans="1:6">
      <c r="A482" s="19"/>
      <c r="B482" s="18"/>
      <c r="C482" s="20"/>
      <c r="D482" s="21"/>
      <c r="E482" s="22"/>
      <c r="F482" s="152"/>
    </row>
    <row r="483" spans="1:6">
      <c r="A483" s="19"/>
      <c r="B483" s="18"/>
      <c r="C483" s="20"/>
      <c r="D483" s="21"/>
      <c r="E483" s="22"/>
      <c r="F483" s="152"/>
    </row>
    <row r="484" spans="1:6">
      <c r="A484" s="19"/>
      <c r="B484" s="18"/>
      <c r="C484" s="20"/>
      <c r="D484" s="21"/>
      <c r="E484" s="22"/>
      <c r="F484" s="152"/>
    </row>
    <row r="485" spans="1:6">
      <c r="A485" s="19"/>
      <c r="B485" s="18"/>
      <c r="C485" s="20"/>
      <c r="D485" s="21"/>
      <c r="E485" s="22"/>
      <c r="F485" s="152"/>
    </row>
    <row r="486" spans="1:6">
      <c r="A486" s="19"/>
      <c r="B486" s="18"/>
      <c r="C486" s="20"/>
      <c r="D486" s="21"/>
      <c r="E486" s="22"/>
      <c r="F486" s="152"/>
    </row>
    <row r="487" spans="1:6">
      <c r="A487" s="19"/>
      <c r="B487" s="18"/>
      <c r="C487" s="20"/>
      <c r="D487" s="21"/>
      <c r="E487" s="22"/>
      <c r="F487" s="152"/>
    </row>
    <row r="488" spans="1:6">
      <c r="A488" s="19"/>
      <c r="B488" s="18"/>
      <c r="C488" s="20"/>
      <c r="D488" s="21"/>
      <c r="E488" s="22"/>
      <c r="F488" s="152"/>
    </row>
    <row r="489" spans="1:6">
      <c r="A489" s="19"/>
      <c r="B489" s="18"/>
      <c r="C489" s="20"/>
      <c r="D489" s="21"/>
      <c r="E489" s="22"/>
      <c r="F489" s="152"/>
    </row>
    <row r="490" spans="1:6">
      <c r="A490" s="19"/>
      <c r="B490" s="18"/>
      <c r="C490" s="20"/>
      <c r="D490" s="21"/>
      <c r="E490" s="22"/>
      <c r="F490" s="152"/>
    </row>
    <row r="491" spans="1:6">
      <c r="A491" s="19"/>
      <c r="B491" s="18"/>
      <c r="C491" s="20"/>
      <c r="D491" s="21"/>
      <c r="E491" s="22"/>
      <c r="F491" s="152"/>
    </row>
    <row r="492" spans="1:6">
      <c r="A492" s="19"/>
      <c r="B492" s="18"/>
      <c r="C492" s="20"/>
      <c r="D492" s="21"/>
      <c r="E492" s="22"/>
      <c r="F492" s="152"/>
    </row>
    <row r="493" spans="1:6">
      <c r="A493" s="19"/>
      <c r="B493" s="18"/>
      <c r="C493" s="20"/>
      <c r="D493" s="21"/>
      <c r="E493" s="22"/>
      <c r="F493" s="152"/>
    </row>
    <row r="494" spans="1:6">
      <c r="A494" s="19"/>
      <c r="B494" s="18"/>
      <c r="C494" s="20"/>
      <c r="D494" s="21"/>
      <c r="E494" s="22"/>
      <c r="F494" s="152"/>
    </row>
    <row r="495" spans="1:6">
      <c r="A495" s="19"/>
      <c r="B495" s="18"/>
      <c r="C495" s="20"/>
      <c r="D495" s="21"/>
      <c r="E495" s="22"/>
      <c r="F495" s="152"/>
    </row>
    <row r="496" spans="1:6">
      <c r="A496" s="19"/>
      <c r="B496" s="18"/>
      <c r="C496" s="20"/>
      <c r="D496" s="21"/>
      <c r="E496" s="22"/>
      <c r="F496" s="152"/>
    </row>
    <row r="497" spans="1:6">
      <c r="A497" s="19"/>
      <c r="B497" s="18"/>
      <c r="C497" s="20"/>
      <c r="D497" s="21"/>
      <c r="E497" s="22"/>
      <c r="F497" s="152"/>
    </row>
    <row r="498" spans="1:6">
      <c r="A498" s="19"/>
      <c r="B498" s="18"/>
      <c r="C498" s="20"/>
      <c r="D498" s="21"/>
      <c r="E498" s="22"/>
      <c r="F498" s="152"/>
    </row>
    <row r="499" spans="1:6">
      <c r="A499" s="19"/>
      <c r="B499" s="18"/>
      <c r="C499" s="20"/>
      <c r="D499" s="21"/>
      <c r="E499" s="22"/>
      <c r="F499" s="152"/>
    </row>
    <row r="500" spans="1:6">
      <c r="A500" s="19"/>
      <c r="B500" s="18"/>
      <c r="C500" s="20"/>
      <c r="D500" s="21"/>
      <c r="E500" s="22"/>
      <c r="F500" s="152"/>
    </row>
    <row r="501" spans="1:6">
      <c r="A501" s="19"/>
      <c r="B501" s="18"/>
      <c r="C501" s="20"/>
      <c r="D501" s="21"/>
      <c r="E501" s="22"/>
      <c r="F501" s="152"/>
    </row>
    <row r="502" spans="1:6">
      <c r="A502" s="19"/>
      <c r="B502" s="18"/>
      <c r="C502" s="20"/>
      <c r="D502" s="21"/>
      <c r="E502" s="22"/>
      <c r="F502" s="152"/>
    </row>
    <row r="503" spans="1:6">
      <c r="A503" s="19"/>
      <c r="B503" s="18"/>
      <c r="C503" s="20"/>
      <c r="D503" s="21"/>
      <c r="E503" s="22"/>
      <c r="F503" s="152"/>
    </row>
    <row r="504" spans="1:6">
      <c r="A504" s="19"/>
      <c r="B504" s="18"/>
      <c r="C504" s="20"/>
      <c r="D504" s="21"/>
      <c r="E504" s="22"/>
      <c r="F504" s="152"/>
    </row>
    <row r="505" spans="1:6">
      <c r="A505" s="19"/>
      <c r="B505" s="18"/>
      <c r="C505" s="20"/>
      <c r="D505" s="21"/>
      <c r="E505" s="22"/>
      <c r="F505" s="152"/>
    </row>
    <row r="506" spans="1:6">
      <c r="A506" s="19"/>
      <c r="B506" s="18"/>
      <c r="C506" s="20"/>
      <c r="D506" s="21"/>
      <c r="E506" s="22"/>
      <c r="F506" s="152"/>
    </row>
    <row r="507" spans="1:6">
      <c r="A507" s="19"/>
      <c r="B507" s="18"/>
      <c r="C507" s="20"/>
      <c r="D507" s="21"/>
      <c r="E507" s="22"/>
      <c r="F507" s="152"/>
    </row>
    <row r="508" spans="1:6">
      <c r="A508" s="19"/>
      <c r="B508" s="18"/>
      <c r="C508" s="20"/>
      <c r="D508" s="21"/>
      <c r="E508" s="22"/>
      <c r="F508" s="152"/>
    </row>
    <row r="509" spans="1:6">
      <c r="A509" s="19"/>
      <c r="B509" s="18"/>
      <c r="C509" s="20"/>
      <c r="D509" s="21"/>
      <c r="E509" s="22"/>
      <c r="F509" s="152"/>
    </row>
    <row r="510" spans="1:6">
      <c r="A510" s="19"/>
      <c r="B510" s="18"/>
      <c r="C510" s="20"/>
      <c r="D510" s="21"/>
      <c r="E510" s="22"/>
      <c r="F510" s="152"/>
    </row>
    <row r="511" spans="1:6">
      <c r="A511" s="19"/>
      <c r="B511" s="18"/>
      <c r="C511" s="20"/>
      <c r="D511" s="21"/>
      <c r="E511" s="22"/>
      <c r="F511" s="152"/>
    </row>
    <row r="512" spans="1:6">
      <c r="A512" s="19"/>
      <c r="B512" s="18"/>
      <c r="C512" s="20"/>
      <c r="D512" s="21"/>
      <c r="E512" s="22"/>
      <c r="F512" s="152"/>
    </row>
    <row r="513" spans="1:6">
      <c r="A513" s="19"/>
      <c r="B513" s="18"/>
      <c r="C513" s="20"/>
      <c r="D513" s="21"/>
      <c r="E513" s="22"/>
      <c r="F513" s="152"/>
    </row>
    <row r="514" spans="1:6">
      <c r="A514" s="19"/>
      <c r="B514" s="18"/>
      <c r="C514" s="20"/>
      <c r="D514" s="21"/>
      <c r="E514" s="22"/>
      <c r="F514" s="152"/>
    </row>
    <row r="515" spans="1:6">
      <c r="A515" s="19"/>
      <c r="B515" s="18"/>
      <c r="C515" s="20"/>
      <c r="D515" s="21"/>
      <c r="E515" s="22"/>
      <c r="F515" s="152"/>
    </row>
    <row r="516" spans="1:6">
      <c r="A516" s="19"/>
      <c r="B516" s="18"/>
      <c r="C516" s="20"/>
      <c r="D516" s="21"/>
      <c r="E516" s="22"/>
      <c r="F516" s="152"/>
    </row>
    <row r="517" spans="1:6">
      <c r="A517" s="19"/>
      <c r="B517" s="18"/>
      <c r="C517" s="20"/>
      <c r="D517" s="21"/>
      <c r="E517" s="22"/>
      <c r="F517" s="152"/>
    </row>
    <row r="518" spans="1:6">
      <c r="A518" s="19"/>
      <c r="B518" s="18"/>
      <c r="C518" s="20"/>
      <c r="D518" s="21"/>
      <c r="E518" s="22"/>
      <c r="F518" s="152"/>
    </row>
    <row r="519" spans="1:6">
      <c r="A519" s="19"/>
      <c r="B519" s="18"/>
      <c r="C519" s="20"/>
      <c r="D519" s="21"/>
      <c r="E519" s="22"/>
      <c r="F519" s="152"/>
    </row>
    <row r="520" spans="1:6">
      <c r="A520" s="19"/>
      <c r="B520" s="18"/>
      <c r="C520" s="20"/>
      <c r="D520" s="21"/>
      <c r="E520" s="22"/>
      <c r="F520" s="152"/>
    </row>
    <row r="521" spans="1:6">
      <c r="A521" s="19"/>
      <c r="B521" s="18"/>
      <c r="C521" s="20"/>
      <c r="D521" s="21"/>
      <c r="E521" s="22"/>
      <c r="F521" s="152"/>
    </row>
    <row r="522" spans="1:6">
      <c r="A522" s="19"/>
      <c r="B522" s="18"/>
      <c r="C522" s="20"/>
      <c r="D522" s="21"/>
      <c r="E522" s="22"/>
      <c r="F522" s="152"/>
    </row>
    <row r="523" spans="1:6">
      <c r="A523" s="19"/>
      <c r="B523" s="18"/>
      <c r="C523" s="20"/>
      <c r="D523" s="21"/>
      <c r="E523" s="22"/>
      <c r="F523" s="152"/>
    </row>
    <row r="524" spans="1:6">
      <c r="A524" s="19"/>
      <c r="B524" s="18"/>
      <c r="C524" s="20"/>
      <c r="D524" s="21"/>
      <c r="E524" s="22"/>
      <c r="F524" s="152"/>
    </row>
    <row r="525" spans="1:6">
      <c r="A525" s="19"/>
      <c r="B525" s="18"/>
      <c r="C525" s="20"/>
      <c r="D525" s="21"/>
      <c r="E525" s="22"/>
      <c r="F525" s="152"/>
    </row>
    <row r="526" spans="1:6">
      <c r="A526" s="19"/>
      <c r="B526" s="18"/>
      <c r="C526" s="20"/>
      <c r="D526" s="21"/>
      <c r="E526" s="22"/>
      <c r="F526" s="152"/>
    </row>
    <row r="527" spans="1:6">
      <c r="A527" s="19"/>
      <c r="B527" s="18"/>
      <c r="C527" s="20"/>
      <c r="D527" s="21"/>
      <c r="E527" s="22"/>
      <c r="F527" s="152"/>
    </row>
    <row r="528" spans="1:6">
      <c r="A528" s="19"/>
      <c r="B528" s="18"/>
      <c r="C528" s="20"/>
      <c r="D528" s="21"/>
      <c r="E528" s="22"/>
      <c r="F528" s="152"/>
    </row>
    <row r="529" spans="1:6">
      <c r="A529" s="19"/>
      <c r="B529" s="18"/>
      <c r="C529" s="20"/>
      <c r="D529" s="21"/>
      <c r="E529" s="22"/>
      <c r="F529" s="152"/>
    </row>
    <row r="530" spans="1:6">
      <c r="A530" s="19"/>
      <c r="B530" s="18"/>
      <c r="C530" s="20"/>
      <c r="D530" s="21"/>
      <c r="E530" s="22"/>
      <c r="F530" s="152"/>
    </row>
    <row r="531" spans="1:6">
      <c r="A531" s="19"/>
      <c r="B531" s="18"/>
      <c r="C531" s="20"/>
      <c r="D531" s="21"/>
      <c r="E531" s="22"/>
      <c r="F531" s="152"/>
    </row>
    <row r="532" spans="1:6">
      <c r="A532" s="19"/>
      <c r="B532" s="18"/>
      <c r="C532" s="20"/>
      <c r="D532" s="21"/>
      <c r="E532" s="22"/>
      <c r="F532" s="152"/>
    </row>
    <row r="533" spans="1:6">
      <c r="A533" s="19"/>
      <c r="B533" s="18"/>
      <c r="C533" s="20"/>
      <c r="D533" s="21"/>
      <c r="E533" s="22"/>
      <c r="F533" s="152"/>
    </row>
    <row r="534" spans="1:6">
      <c r="A534" s="19"/>
      <c r="B534" s="18"/>
      <c r="C534" s="20"/>
      <c r="D534" s="21"/>
      <c r="E534" s="22"/>
      <c r="F534" s="152"/>
    </row>
    <row r="535" spans="1:6">
      <c r="A535" s="19"/>
      <c r="B535" s="18"/>
      <c r="C535" s="20"/>
      <c r="D535" s="21"/>
      <c r="E535" s="22"/>
      <c r="F535" s="152"/>
    </row>
    <row r="536" spans="1:6">
      <c r="A536" s="19"/>
      <c r="B536" s="18"/>
      <c r="C536" s="20"/>
      <c r="D536" s="21"/>
      <c r="E536" s="22"/>
      <c r="F536" s="152"/>
    </row>
    <row r="537" spans="1:6">
      <c r="A537" s="19"/>
      <c r="B537" s="18"/>
      <c r="C537" s="20"/>
      <c r="D537" s="21"/>
      <c r="E537" s="22"/>
      <c r="F537" s="152"/>
    </row>
    <row r="538" spans="1:6">
      <c r="A538" s="19"/>
      <c r="B538" s="18"/>
      <c r="C538" s="20"/>
      <c r="D538" s="21"/>
      <c r="E538" s="22"/>
      <c r="F538" s="152"/>
    </row>
    <row r="539" spans="1:6">
      <c r="A539" s="19"/>
      <c r="B539" s="18"/>
      <c r="C539" s="20"/>
      <c r="D539" s="21"/>
      <c r="E539" s="22"/>
      <c r="F539" s="152"/>
    </row>
    <row r="540" spans="1:6">
      <c r="A540" s="19"/>
      <c r="B540" s="18"/>
      <c r="C540" s="20"/>
      <c r="D540" s="21"/>
      <c r="E540" s="22"/>
      <c r="F540" s="152"/>
    </row>
    <row r="541" spans="1:6">
      <c r="A541" s="19"/>
      <c r="B541" s="18"/>
      <c r="C541" s="20"/>
      <c r="D541" s="21"/>
      <c r="E541" s="22"/>
      <c r="F541" s="152"/>
    </row>
    <row r="542" spans="1:6">
      <c r="A542" s="19"/>
      <c r="B542" s="18"/>
      <c r="C542" s="20"/>
      <c r="D542" s="21"/>
      <c r="E542" s="22"/>
      <c r="F542" s="152"/>
    </row>
    <row r="543" spans="1:6">
      <c r="A543" s="19"/>
      <c r="B543" s="18"/>
      <c r="C543" s="20"/>
      <c r="D543" s="21"/>
      <c r="E543" s="22"/>
      <c r="F543" s="152"/>
    </row>
    <row r="544" spans="1:6">
      <c r="A544" s="19"/>
      <c r="B544" s="18"/>
      <c r="C544" s="20"/>
      <c r="D544" s="21"/>
      <c r="E544" s="22"/>
      <c r="F544" s="152"/>
    </row>
    <row r="545" spans="1:6">
      <c r="A545" s="19"/>
      <c r="B545" s="18"/>
      <c r="C545" s="20"/>
      <c r="D545" s="21"/>
      <c r="E545" s="22"/>
      <c r="F545" s="152"/>
    </row>
    <row r="546" spans="1:6">
      <c r="A546" s="19"/>
      <c r="B546" s="18"/>
      <c r="C546" s="20"/>
      <c r="D546" s="21"/>
      <c r="E546" s="22"/>
      <c r="F546" s="152"/>
    </row>
    <row r="547" spans="1:6">
      <c r="A547" s="19"/>
      <c r="B547" s="18"/>
      <c r="C547" s="20"/>
      <c r="D547" s="21"/>
      <c r="E547" s="22"/>
      <c r="F547" s="152"/>
    </row>
    <row r="548" spans="1:6">
      <c r="A548" s="19"/>
      <c r="B548" s="18"/>
      <c r="C548" s="20"/>
      <c r="D548" s="21"/>
      <c r="E548" s="22"/>
      <c r="F548" s="152"/>
    </row>
    <row r="549" spans="1:6">
      <c r="A549" s="19"/>
      <c r="B549" s="18"/>
      <c r="C549" s="20"/>
      <c r="D549" s="21"/>
      <c r="E549" s="22"/>
      <c r="F549" s="152"/>
    </row>
    <row r="550" spans="1:6">
      <c r="A550" s="19"/>
      <c r="B550" s="18"/>
      <c r="C550" s="20"/>
      <c r="D550" s="21"/>
      <c r="E550" s="22"/>
      <c r="F550" s="152"/>
    </row>
    <row r="551" spans="1:6">
      <c r="A551" s="19"/>
      <c r="B551" s="18"/>
      <c r="C551" s="20"/>
      <c r="D551" s="21"/>
      <c r="E551" s="22"/>
      <c r="F551" s="152"/>
    </row>
    <row r="552" spans="1:6">
      <c r="A552" s="19"/>
      <c r="B552" s="18"/>
      <c r="C552" s="20"/>
      <c r="D552" s="21"/>
      <c r="E552" s="22"/>
      <c r="F552" s="152"/>
    </row>
    <row r="553" spans="1:6">
      <c r="A553" s="19"/>
      <c r="B553" s="18"/>
      <c r="C553" s="20"/>
      <c r="D553" s="21"/>
      <c r="E553" s="22"/>
      <c r="F553" s="152"/>
    </row>
    <row r="554" spans="1:6">
      <c r="A554" s="19"/>
      <c r="B554" s="18"/>
      <c r="C554" s="20"/>
      <c r="D554" s="21"/>
      <c r="E554" s="22"/>
      <c r="F554" s="152"/>
    </row>
    <row r="555" spans="1:6">
      <c r="A555" s="19"/>
      <c r="B555" s="18"/>
      <c r="C555" s="20"/>
      <c r="D555" s="21"/>
      <c r="E555" s="22"/>
      <c r="F555" s="152"/>
    </row>
    <row r="556" spans="1:6">
      <c r="A556" s="19"/>
      <c r="B556" s="18"/>
      <c r="C556" s="20"/>
      <c r="D556" s="21"/>
      <c r="E556" s="22"/>
      <c r="F556" s="152"/>
    </row>
    <row r="557" spans="1:6">
      <c r="A557" s="19"/>
      <c r="B557" s="18"/>
      <c r="C557" s="20"/>
      <c r="D557" s="21"/>
      <c r="E557" s="22"/>
      <c r="F557" s="152"/>
    </row>
    <row r="558" spans="1:6">
      <c r="A558" s="19"/>
      <c r="B558" s="18"/>
      <c r="C558" s="20"/>
      <c r="D558" s="21"/>
      <c r="E558" s="22"/>
      <c r="F558" s="152"/>
    </row>
    <row r="559" spans="1:6">
      <c r="A559" s="19"/>
      <c r="B559" s="18"/>
      <c r="C559" s="20"/>
      <c r="D559" s="21"/>
      <c r="E559" s="22"/>
      <c r="F559" s="152"/>
    </row>
    <row r="560" spans="1:6">
      <c r="A560" s="19"/>
      <c r="B560" s="18"/>
      <c r="C560" s="20"/>
      <c r="D560" s="21"/>
      <c r="E560" s="22"/>
      <c r="F560" s="152"/>
    </row>
    <row r="561" spans="1:6">
      <c r="A561" s="19"/>
      <c r="B561" s="18"/>
      <c r="C561" s="20"/>
      <c r="D561" s="21"/>
      <c r="E561" s="22"/>
      <c r="F561" s="152"/>
    </row>
    <row r="562" spans="1:6">
      <c r="A562" s="19"/>
      <c r="B562" s="18"/>
      <c r="C562" s="20"/>
      <c r="D562" s="21"/>
      <c r="E562" s="22"/>
      <c r="F562" s="152"/>
    </row>
    <row r="563" spans="1:6">
      <c r="A563" s="19"/>
      <c r="B563" s="18"/>
      <c r="C563" s="20"/>
      <c r="D563" s="21"/>
      <c r="E563" s="22"/>
      <c r="F563" s="152"/>
    </row>
    <row r="564" spans="1:6">
      <c r="A564" s="19"/>
      <c r="B564" s="18"/>
      <c r="C564" s="20"/>
      <c r="D564" s="21"/>
      <c r="E564" s="22"/>
      <c r="F564" s="152"/>
    </row>
    <row r="565" spans="1:6">
      <c r="A565" s="19"/>
      <c r="B565" s="18"/>
      <c r="C565" s="20"/>
      <c r="D565" s="21"/>
      <c r="E565" s="22"/>
      <c r="F565" s="152"/>
    </row>
    <row r="566" spans="1:6">
      <c r="A566" s="19"/>
      <c r="B566" s="18"/>
      <c r="C566" s="20"/>
      <c r="D566" s="21"/>
      <c r="E566" s="22"/>
      <c r="F566" s="152"/>
    </row>
    <row r="567" spans="1:6">
      <c r="A567" s="19"/>
      <c r="B567" s="18"/>
      <c r="C567" s="20"/>
      <c r="D567" s="21"/>
      <c r="E567" s="22"/>
      <c r="F567" s="152"/>
    </row>
    <row r="568" spans="1:6">
      <c r="A568" s="19"/>
      <c r="B568" s="18"/>
      <c r="C568" s="20"/>
      <c r="D568" s="21"/>
      <c r="E568" s="22"/>
      <c r="F568" s="152"/>
    </row>
    <row r="569" spans="1:6">
      <c r="A569" s="19"/>
      <c r="B569" s="18"/>
      <c r="C569" s="20"/>
      <c r="D569" s="21"/>
      <c r="E569" s="22"/>
      <c r="F569" s="152"/>
    </row>
    <row r="570" spans="1:6">
      <c r="A570" s="19"/>
      <c r="B570" s="18"/>
      <c r="C570" s="20"/>
      <c r="D570" s="21"/>
      <c r="E570" s="22"/>
      <c r="F570" s="152"/>
    </row>
    <row r="571" spans="1:6">
      <c r="A571" s="19"/>
      <c r="B571" s="18"/>
      <c r="C571" s="20"/>
      <c r="D571" s="21"/>
      <c r="E571" s="22"/>
      <c r="F571" s="152"/>
    </row>
    <row r="572" spans="1:6">
      <c r="A572" s="19"/>
      <c r="B572" s="18"/>
      <c r="C572" s="20"/>
      <c r="D572" s="21"/>
      <c r="E572" s="22"/>
      <c r="F572" s="152"/>
    </row>
    <row r="573" spans="1:6">
      <c r="A573" s="19"/>
      <c r="B573" s="18"/>
      <c r="C573" s="20"/>
      <c r="D573" s="21"/>
      <c r="E573" s="22"/>
      <c r="F573" s="152"/>
    </row>
    <row r="574" spans="1:6">
      <c r="A574" s="19"/>
      <c r="B574" s="18"/>
      <c r="C574" s="20"/>
      <c r="D574" s="21"/>
      <c r="E574" s="22"/>
      <c r="F574" s="152"/>
    </row>
    <row r="575" spans="1:6">
      <c r="A575" s="19"/>
      <c r="B575" s="18"/>
      <c r="C575" s="20"/>
      <c r="D575" s="21"/>
      <c r="E575" s="22"/>
      <c r="F575" s="152"/>
    </row>
    <row r="576" spans="1:6">
      <c r="A576" s="19"/>
      <c r="B576" s="18"/>
      <c r="C576" s="20"/>
      <c r="D576" s="21"/>
      <c r="E576" s="22"/>
      <c r="F576" s="152"/>
    </row>
    <row r="577" spans="1:6">
      <c r="A577" s="19"/>
      <c r="B577" s="18"/>
      <c r="C577" s="20"/>
      <c r="D577" s="21"/>
      <c r="E577" s="22"/>
      <c r="F577" s="152"/>
    </row>
    <row r="578" spans="1:6">
      <c r="A578" s="19"/>
      <c r="B578" s="18"/>
      <c r="C578" s="20"/>
      <c r="D578" s="21"/>
      <c r="E578" s="22"/>
      <c r="F578" s="152"/>
    </row>
    <row r="579" spans="1:6">
      <c r="A579" s="19"/>
      <c r="B579" s="18"/>
      <c r="C579" s="20"/>
      <c r="D579" s="21"/>
      <c r="E579" s="22"/>
      <c r="F579" s="152"/>
    </row>
    <row r="580" spans="1:6">
      <c r="A580" s="19"/>
      <c r="B580" s="18"/>
      <c r="C580" s="20"/>
      <c r="D580" s="21"/>
      <c r="E580" s="22"/>
      <c r="F580" s="152"/>
    </row>
    <row r="581" spans="1:6">
      <c r="A581" s="19"/>
      <c r="B581" s="18"/>
      <c r="C581" s="20"/>
      <c r="D581" s="21"/>
      <c r="E581" s="22"/>
      <c r="F581" s="152"/>
    </row>
    <row r="582" spans="1:6">
      <c r="A582" s="19"/>
      <c r="B582" s="18"/>
      <c r="C582" s="20"/>
      <c r="D582" s="21"/>
      <c r="E582" s="22"/>
      <c r="F582" s="152"/>
    </row>
    <row r="583" spans="1:6">
      <c r="A583" s="19"/>
      <c r="B583" s="18"/>
      <c r="C583" s="20"/>
      <c r="D583" s="21"/>
      <c r="E583" s="22"/>
      <c r="F583" s="152"/>
    </row>
    <row r="584" spans="1:6">
      <c r="A584" s="19"/>
      <c r="B584" s="18"/>
      <c r="C584" s="20"/>
      <c r="D584" s="21"/>
      <c r="E584" s="22"/>
      <c r="F584" s="152"/>
    </row>
    <row r="585" spans="1:6">
      <c r="A585" s="19"/>
      <c r="B585" s="18"/>
      <c r="C585" s="20"/>
      <c r="D585" s="21"/>
      <c r="E585" s="22"/>
      <c r="F585" s="152"/>
    </row>
    <row r="586" spans="1:6">
      <c r="A586" s="19"/>
      <c r="B586" s="18"/>
      <c r="C586" s="20"/>
      <c r="D586" s="21"/>
      <c r="E586" s="22"/>
      <c r="F586" s="152"/>
    </row>
    <row r="587" spans="1:6">
      <c r="A587" s="19"/>
      <c r="B587" s="18"/>
      <c r="C587" s="20"/>
      <c r="D587" s="21"/>
      <c r="E587" s="22"/>
      <c r="F587" s="152"/>
    </row>
    <row r="588" spans="1:6">
      <c r="A588" s="19"/>
      <c r="B588" s="18"/>
      <c r="C588" s="20"/>
      <c r="D588" s="21"/>
      <c r="E588" s="22"/>
      <c r="F588" s="152"/>
    </row>
    <row r="589" spans="1:6">
      <c r="A589" s="19"/>
      <c r="B589" s="18"/>
      <c r="C589" s="20"/>
      <c r="D589" s="21"/>
      <c r="E589" s="22"/>
      <c r="F589" s="152"/>
    </row>
    <row r="590" spans="1:6">
      <c r="A590" s="19"/>
      <c r="B590" s="18"/>
      <c r="C590" s="20"/>
      <c r="D590" s="21"/>
      <c r="E590" s="22"/>
      <c r="F590" s="152"/>
    </row>
    <row r="591" spans="1:6">
      <c r="A591" s="19"/>
      <c r="B591" s="18"/>
      <c r="C591" s="20"/>
      <c r="D591" s="21"/>
      <c r="E591" s="22"/>
      <c r="F591" s="152"/>
    </row>
    <row r="592" spans="1:6">
      <c r="A592" s="19"/>
      <c r="B592" s="18"/>
      <c r="C592" s="20"/>
      <c r="D592" s="21"/>
      <c r="E592" s="22"/>
      <c r="F592" s="152"/>
    </row>
    <row r="593" spans="1:6">
      <c r="A593" s="19"/>
      <c r="B593" s="18"/>
      <c r="C593" s="20"/>
      <c r="D593" s="21"/>
      <c r="E593" s="22"/>
      <c r="F593" s="152"/>
    </row>
    <row r="594" spans="1:6">
      <c r="A594" s="19"/>
      <c r="B594" s="18"/>
      <c r="C594" s="20"/>
      <c r="D594" s="21"/>
      <c r="E594" s="22"/>
      <c r="F594" s="152"/>
    </row>
    <row r="595" spans="1:6">
      <c r="A595" s="19"/>
      <c r="B595" s="18"/>
      <c r="C595" s="20"/>
      <c r="D595" s="21"/>
      <c r="E595" s="22"/>
      <c r="F595" s="152"/>
    </row>
    <row r="596" spans="1:6">
      <c r="A596" s="19"/>
      <c r="B596" s="18"/>
      <c r="C596" s="20"/>
      <c r="D596" s="21"/>
      <c r="E596" s="22"/>
      <c r="F596" s="152"/>
    </row>
    <row r="597" spans="1:6">
      <c r="A597" s="19"/>
      <c r="B597" s="18"/>
      <c r="C597" s="20"/>
      <c r="D597" s="21"/>
      <c r="E597" s="22"/>
      <c r="F597" s="152"/>
    </row>
    <row r="598" spans="1:6">
      <c r="A598" s="19"/>
      <c r="B598" s="18"/>
      <c r="C598" s="20"/>
      <c r="D598" s="21"/>
      <c r="E598" s="22"/>
      <c r="F598" s="152"/>
    </row>
    <row r="599" spans="1:6">
      <c r="A599" s="19"/>
      <c r="B599" s="18"/>
      <c r="C599" s="20"/>
      <c r="D599" s="21"/>
      <c r="E599" s="22"/>
      <c r="F599" s="152"/>
    </row>
    <row r="600" spans="1:6">
      <c r="A600" s="19"/>
      <c r="B600" s="18"/>
      <c r="C600" s="20"/>
      <c r="D600" s="21"/>
      <c r="E600" s="22"/>
      <c r="F600" s="152"/>
    </row>
    <row r="601" spans="1:6">
      <c r="A601" s="19"/>
      <c r="B601" s="18"/>
      <c r="C601" s="20"/>
      <c r="D601" s="21"/>
      <c r="E601" s="22"/>
      <c r="F601" s="152"/>
    </row>
    <row r="602" spans="1:6">
      <c r="A602" s="19"/>
      <c r="B602" s="18"/>
      <c r="C602" s="20"/>
      <c r="D602" s="21"/>
      <c r="E602" s="22"/>
      <c r="F602" s="152"/>
    </row>
    <row r="603" spans="1:6">
      <c r="A603" s="19"/>
      <c r="B603" s="18"/>
      <c r="C603" s="20"/>
      <c r="D603" s="21"/>
      <c r="E603" s="22"/>
      <c r="F603" s="152"/>
    </row>
    <row r="604" spans="1:6">
      <c r="A604" s="19"/>
      <c r="B604" s="18"/>
      <c r="C604" s="20"/>
      <c r="D604" s="21"/>
      <c r="E604" s="22"/>
      <c r="F604" s="152"/>
    </row>
    <row r="605" spans="1:6">
      <c r="A605" s="19"/>
      <c r="B605" s="18"/>
      <c r="C605" s="20"/>
      <c r="D605" s="21"/>
      <c r="E605" s="22"/>
      <c r="F605" s="152"/>
    </row>
    <row r="606" spans="1:6">
      <c r="A606" s="19"/>
      <c r="B606" s="18"/>
      <c r="C606" s="20"/>
      <c r="D606" s="21"/>
      <c r="E606" s="22"/>
      <c r="F606" s="152"/>
    </row>
    <row r="607" spans="1:6">
      <c r="A607" s="19"/>
      <c r="B607" s="18"/>
      <c r="C607" s="20"/>
      <c r="D607" s="21"/>
      <c r="E607" s="22"/>
      <c r="F607" s="152"/>
    </row>
    <row r="608" spans="1:6">
      <c r="A608" s="19"/>
      <c r="B608" s="18"/>
      <c r="C608" s="20"/>
      <c r="D608" s="21"/>
      <c r="E608" s="22"/>
      <c r="F608" s="152"/>
    </row>
    <row r="609" spans="1:6">
      <c r="A609" s="19"/>
      <c r="B609" s="18"/>
      <c r="C609" s="20"/>
      <c r="D609" s="21"/>
      <c r="E609" s="22"/>
      <c r="F609" s="152"/>
    </row>
    <row r="610" spans="1:6">
      <c r="A610" s="19"/>
      <c r="B610" s="18"/>
      <c r="C610" s="20"/>
      <c r="D610" s="21"/>
      <c r="E610" s="22"/>
      <c r="F610" s="152"/>
    </row>
    <row r="611" spans="1:6">
      <c r="A611" s="19"/>
      <c r="B611" s="18"/>
      <c r="C611" s="20"/>
      <c r="D611" s="21"/>
      <c r="E611" s="22"/>
      <c r="F611" s="152"/>
    </row>
    <row r="612" spans="1:6">
      <c r="A612" s="19"/>
      <c r="B612" s="18"/>
      <c r="C612" s="20"/>
      <c r="D612" s="21"/>
      <c r="E612" s="22"/>
      <c r="F612" s="152"/>
    </row>
    <row r="613" spans="1:6">
      <c r="A613" s="19"/>
      <c r="B613" s="18"/>
      <c r="C613" s="20"/>
      <c r="D613" s="21"/>
      <c r="E613" s="22"/>
      <c r="F613" s="152"/>
    </row>
    <row r="614" spans="1:6">
      <c r="A614" s="19"/>
      <c r="B614" s="18"/>
      <c r="C614" s="20"/>
      <c r="D614" s="21"/>
      <c r="E614" s="22"/>
      <c r="F614" s="152"/>
    </row>
    <row r="615" spans="1:6">
      <c r="A615" s="19"/>
      <c r="B615" s="18"/>
      <c r="C615" s="20"/>
      <c r="D615" s="21"/>
      <c r="E615" s="22"/>
      <c r="F615" s="152"/>
    </row>
    <row r="616" spans="1:6">
      <c r="A616" s="19"/>
      <c r="B616" s="18"/>
      <c r="C616" s="20"/>
      <c r="D616" s="21"/>
      <c r="E616" s="22"/>
      <c r="F616" s="152"/>
    </row>
    <row r="617" spans="1:6">
      <c r="A617" s="19"/>
      <c r="B617" s="18"/>
      <c r="C617" s="20"/>
      <c r="D617" s="21"/>
      <c r="E617" s="22"/>
      <c r="F617" s="152"/>
    </row>
    <row r="618" spans="1:6">
      <c r="A618" s="19"/>
      <c r="B618" s="18"/>
      <c r="C618" s="20"/>
      <c r="D618" s="21"/>
      <c r="E618" s="22"/>
      <c r="F618" s="152"/>
    </row>
    <row r="619" spans="1:6">
      <c r="A619" s="19"/>
      <c r="B619" s="18"/>
      <c r="C619" s="20"/>
      <c r="D619" s="21"/>
      <c r="E619" s="22"/>
      <c r="F619" s="152"/>
    </row>
    <row r="620" spans="1:6">
      <c r="A620" s="19"/>
      <c r="B620" s="18"/>
      <c r="C620" s="20"/>
      <c r="D620" s="21"/>
      <c r="E620" s="22"/>
      <c r="F620" s="152"/>
    </row>
    <row r="621" spans="1:6">
      <c r="A621" s="19"/>
      <c r="B621" s="18"/>
      <c r="C621" s="20"/>
      <c r="D621" s="21"/>
      <c r="E621" s="22"/>
      <c r="F621" s="152"/>
    </row>
    <row r="622" spans="1:6">
      <c r="A622" s="19"/>
      <c r="B622" s="18"/>
      <c r="C622" s="20"/>
      <c r="D622" s="21"/>
      <c r="E622" s="22"/>
      <c r="F622" s="152"/>
    </row>
    <row r="623" spans="1:6">
      <c r="A623" s="19"/>
      <c r="B623" s="18"/>
      <c r="C623" s="20"/>
      <c r="D623" s="21"/>
      <c r="E623" s="22"/>
      <c r="F623" s="152"/>
    </row>
    <row r="624" spans="1:6">
      <c r="A624" s="19"/>
      <c r="B624" s="18"/>
      <c r="C624" s="20"/>
      <c r="D624" s="21"/>
      <c r="E624" s="22"/>
      <c r="F624" s="152"/>
    </row>
    <row r="625" spans="1:6">
      <c r="A625" s="19"/>
      <c r="B625" s="18"/>
      <c r="C625" s="20"/>
      <c r="D625" s="21"/>
      <c r="E625" s="22"/>
      <c r="F625" s="152"/>
    </row>
    <row r="626" spans="1:6">
      <c r="A626" s="19"/>
      <c r="B626" s="18"/>
      <c r="C626" s="20"/>
      <c r="D626" s="21"/>
      <c r="E626" s="22"/>
      <c r="F626" s="152"/>
    </row>
    <row r="627" spans="1:6">
      <c r="A627" s="19"/>
      <c r="B627" s="18"/>
      <c r="C627" s="20"/>
      <c r="D627" s="21"/>
      <c r="E627" s="22"/>
      <c r="F627" s="152"/>
    </row>
    <row r="628" spans="1:6">
      <c r="A628" s="19"/>
      <c r="B628" s="18"/>
      <c r="C628" s="20"/>
      <c r="D628" s="21"/>
      <c r="E628" s="22"/>
      <c r="F628" s="152"/>
    </row>
    <row r="629" spans="1:6">
      <c r="A629" s="19"/>
      <c r="B629" s="18"/>
      <c r="C629" s="20"/>
      <c r="D629" s="21"/>
      <c r="E629" s="22"/>
      <c r="F629" s="152"/>
    </row>
    <row r="630" spans="1:6">
      <c r="A630" s="19"/>
      <c r="B630" s="18"/>
      <c r="C630" s="20"/>
      <c r="D630" s="21"/>
      <c r="E630" s="22"/>
      <c r="F630" s="152"/>
    </row>
    <row r="631" spans="1:6">
      <c r="A631" s="19"/>
      <c r="B631" s="18"/>
      <c r="C631" s="20"/>
      <c r="D631" s="21"/>
      <c r="E631" s="22"/>
      <c r="F631" s="152"/>
    </row>
    <row r="632" spans="1:6">
      <c r="A632" s="19"/>
      <c r="B632" s="18"/>
      <c r="C632" s="20"/>
      <c r="D632" s="21"/>
      <c r="E632" s="22"/>
      <c r="F632" s="152"/>
    </row>
    <row r="633" spans="1:6">
      <c r="A633" s="19"/>
      <c r="B633" s="18"/>
      <c r="C633" s="20"/>
      <c r="D633" s="21"/>
      <c r="E633" s="22"/>
      <c r="F633" s="152"/>
    </row>
    <row r="634" spans="1:6">
      <c r="A634" s="19"/>
      <c r="B634" s="18"/>
      <c r="C634" s="20"/>
      <c r="D634" s="21"/>
      <c r="E634" s="22"/>
      <c r="F634" s="152"/>
    </row>
    <row r="635" spans="1:6">
      <c r="A635" s="19"/>
      <c r="B635" s="18"/>
      <c r="C635" s="20"/>
      <c r="D635" s="21"/>
      <c r="E635" s="22"/>
      <c r="F635" s="152"/>
    </row>
    <row r="636" spans="1:6">
      <c r="A636" s="19"/>
      <c r="B636" s="18"/>
      <c r="C636" s="20"/>
      <c r="D636" s="21"/>
      <c r="E636" s="22"/>
      <c r="F636" s="152"/>
    </row>
    <row r="637" spans="1:6">
      <c r="A637" s="19"/>
      <c r="B637" s="18"/>
      <c r="C637" s="20"/>
      <c r="D637" s="21"/>
      <c r="E637" s="22"/>
      <c r="F637" s="152"/>
    </row>
    <row r="638" spans="1:6">
      <c r="A638" s="19"/>
      <c r="B638" s="18"/>
      <c r="C638" s="20"/>
      <c r="D638" s="21"/>
      <c r="E638" s="22"/>
      <c r="F638" s="152"/>
    </row>
    <row r="639" spans="1:6">
      <c r="A639" s="19"/>
      <c r="B639" s="18"/>
      <c r="C639" s="20"/>
      <c r="D639" s="21"/>
      <c r="E639" s="22"/>
      <c r="F639" s="152"/>
    </row>
    <row r="640" spans="1:6">
      <c r="A640" s="19"/>
      <c r="B640" s="18"/>
      <c r="C640" s="20"/>
      <c r="D640" s="21"/>
      <c r="E640" s="22"/>
      <c r="F640" s="152"/>
    </row>
    <row r="641" spans="1:6">
      <c r="A641" s="19"/>
      <c r="B641" s="18"/>
      <c r="C641" s="20"/>
      <c r="D641" s="21"/>
      <c r="E641" s="22"/>
      <c r="F641" s="152"/>
    </row>
    <row r="642" spans="1:6">
      <c r="A642" s="19"/>
      <c r="B642" s="18"/>
      <c r="C642" s="20"/>
      <c r="D642" s="21"/>
      <c r="E642" s="22"/>
      <c r="F642" s="152"/>
    </row>
    <row r="643" spans="1:6">
      <c r="A643" s="19"/>
      <c r="B643" s="18"/>
      <c r="C643" s="20"/>
      <c r="D643" s="21"/>
      <c r="E643" s="22"/>
      <c r="F643" s="152"/>
    </row>
    <row r="644" spans="1:6">
      <c r="A644" s="19"/>
      <c r="B644" s="18"/>
      <c r="C644" s="20"/>
      <c r="D644" s="21"/>
      <c r="E644" s="22"/>
      <c r="F644" s="152"/>
    </row>
    <row r="645" spans="1:6">
      <c r="A645" s="19"/>
      <c r="B645" s="18"/>
      <c r="C645" s="20"/>
      <c r="D645" s="21"/>
      <c r="E645" s="22"/>
      <c r="F645" s="152"/>
    </row>
    <row r="646" spans="1:6">
      <c r="A646" s="19"/>
      <c r="B646" s="18"/>
      <c r="C646" s="20"/>
      <c r="D646" s="21"/>
      <c r="E646" s="22"/>
      <c r="F646" s="152"/>
    </row>
    <row r="647" spans="1:6">
      <c r="A647" s="19"/>
      <c r="B647" s="18"/>
      <c r="C647" s="20"/>
      <c r="D647" s="21"/>
      <c r="E647" s="22"/>
      <c r="F647" s="152"/>
    </row>
    <row r="648" spans="1:6">
      <c r="A648" s="19"/>
      <c r="B648" s="18"/>
      <c r="C648" s="20"/>
      <c r="D648" s="21"/>
      <c r="E648" s="22"/>
      <c r="F648" s="152"/>
    </row>
    <row r="649" spans="1:6">
      <c r="A649" s="19"/>
      <c r="B649" s="18"/>
      <c r="C649" s="20"/>
      <c r="D649" s="21"/>
      <c r="E649" s="22"/>
      <c r="F649" s="152"/>
    </row>
    <row r="650" spans="1:6">
      <c r="A650" s="19"/>
      <c r="B650" s="18"/>
      <c r="C650" s="20"/>
      <c r="D650" s="21"/>
      <c r="E650" s="22"/>
      <c r="F650" s="152"/>
    </row>
    <row r="651" spans="1:6">
      <c r="A651" s="19"/>
      <c r="B651" s="18"/>
      <c r="C651" s="20"/>
      <c r="D651" s="21"/>
      <c r="E651" s="22"/>
      <c r="F651" s="152"/>
    </row>
    <row r="652" spans="1:6">
      <c r="A652" s="19"/>
      <c r="B652" s="18"/>
      <c r="C652" s="20"/>
      <c r="D652" s="21"/>
      <c r="E652" s="22"/>
      <c r="F652" s="152"/>
    </row>
    <row r="653" spans="1:6">
      <c r="A653" s="19"/>
      <c r="B653" s="18"/>
      <c r="C653" s="20"/>
      <c r="D653" s="21"/>
      <c r="E653" s="22"/>
      <c r="F653" s="152"/>
    </row>
    <row r="654" spans="1:6">
      <c r="A654" s="19"/>
      <c r="B654" s="18"/>
      <c r="C654" s="20"/>
      <c r="D654" s="21"/>
      <c r="E654" s="22"/>
      <c r="F654" s="152"/>
    </row>
    <row r="655" spans="1:6">
      <c r="A655" s="19"/>
      <c r="B655" s="18"/>
      <c r="C655" s="20"/>
      <c r="D655" s="21"/>
      <c r="E655" s="22"/>
      <c r="F655" s="152"/>
    </row>
    <row r="656" spans="1:6">
      <c r="A656" s="19"/>
      <c r="B656" s="18"/>
      <c r="C656" s="20"/>
      <c r="D656" s="21"/>
      <c r="E656" s="22"/>
      <c r="F656" s="152"/>
    </row>
    <row r="657" spans="1:6">
      <c r="A657" s="19"/>
      <c r="B657" s="18"/>
      <c r="C657" s="20"/>
      <c r="D657" s="21"/>
      <c r="E657" s="22"/>
      <c r="F657" s="152"/>
    </row>
    <row r="658" spans="1:6">
      <c r="A658" s="19"/>
      <c r="B658" s="18"/>
      <c r="C658" s="20"/>
      <c r="D658" s="21"/>
      <c r="E658" s="22"/>
      <c r="F658" s="152"/>
    </row>
    <row r="659" spans="1:6">
      <c r="A659" s="19"/>
      <c r="B659" s="18"/>
      <c r="C659" s="20"/>
      <c r="D659" s="21"/>
      <c r="E659" s="22"/>
      <c r="F659" s="152"/>
    </row>
    <row r="660" spans="1:6">
      <c r="A660" s="19"/>
      <c r="B660" s="18"/>
      <c r="C660" s="20"/>
      <c r="D660" s="21"/>
      <c r="E660" s="22"/>
      <c r="F660" s="152"/>
    </row>
    <row r="661" spans="1:6">
      <c r="A661" s="19"/>
      <c r="B661" s="18"/>
      <c r="C661" s="20"/>
      <c r="D661" s="21"/>
      <c r="E661" s="22"/>
      <c r="F661" s="152"/>
    </row>
    <row r="662" spans="1:6">
      <c r="A662" s="19"/>
      <c r="B662" s="18"/>
      <c r="C662" s="20"/>
      <c r="D662" s="21"/>
      <c r="E662" s="22"/>
      <c r="F662" s="152"/>
    </row>
    <row r="663" spans="1:6">
      <c r="A663" s="19"/>
      <c r="B663" s="18"/>
      <c r="C663" s="20"/>
      <c r="D663" s="21"/>
      <c r="E663" s="22"/>
      <c r="F663" s="152"/>
    </row>
    <row r="664" spans="1:6">
      <c r="A664" s="19"/>
      <c r="B664" s="18"/>
      <c r="C664" s="20"/>
      <c r="D664" s="21"/>
      <c r="E664" s="22"/>
      <c r="F664" s="152"/>
    </row>
    <row r="665" spans="1:6">
      <c r="A665" s="19"/>
      <c r="B665" s="18"/>
      <c r="C665" s="20"/>
      <c r="D665" s="21"/>
      <c r="E665" s="22"/>
      <c r="F665" s="152"/>
    </row>
    <row r="666" spans="1:6">
      <c r="A666" s="19"/>
      <c r="B666" s="18"/>
      <c r="C666" s="20"/>
      <c r="D666" s="21"/>
      <c r="E666" s="22"/>
      <c r="F666" s="152"/>
    </row>
    <row r="667" spans="1:6">
      <c r="A667" s="19"/>
      <c r="B667" s="18"/>
      <c r="C667" s="20"/>
      <c r="D667" s="21"/>
      <c r="E667" s="22"/>
      <c r="F667" s="152"/>
    </row>
    <row r="668" spans="1:6">
      <c r="A668" s="19"/>
      <c r="B668" s="18"/>
      <c r="C668" s="20"/>
      <c r="D668" s="21"/>
      <c r="E668" s="22"/>
      <c r="F668" s="152"/>
    </row>
    <row r="669" spans="1:6">
      <c r="A669" s="19"/>
      <c r="B669" s="18"/>
      <c r="C669" s="20"/>
      <c r="D669" s="21"/>
      <c r="E669" s="22"/>
      <c r="F669" s="152"/>
    </row>
    <row r="670" spans="1:6">
      <c r="A670" s="19"/>
      <c r="B670" s="18"/>
      <c r="C670" s="20"/>
      <c r="D670" s="21"/>
      <c r="E670" s="22"/>
      <c r="F670" s="152"/>
    </row>
    <row r="671" spans="1:6">
      <c r="A671" s="19"/>
      <c r="B671" s="18"/>
      <c r="C671" s="20"/>
      <c r="D671" s="21"/>
      <c r="E671" s="22"/>
      <c r="F671" s="152"/>
    </row>
    <row r="672" spans="1:6">
      <c r="A672" s="19"/>
      <c r="B672" s="18"/>
      <c r="C672" s="20"/>
      <c r="D672" s="21"/>
      <c r="E672" s="22"/>
      <c r="F672" s="152"/>
    </row>
    <row r="673" spans="1:6">
      <c r="A673" s="19"/>
      <c r="B673" s="18"/>
      <c r="C673" s="20"/>
      <c r="D673" s="21"/>
      <c r="E673" s="22"/>
      <c r="F673" s="152"/>
    </row>
    <row r="674" spans="1:6">
      <c r="A674" s="19"/>
      <c r="B674" s="18"/>
      <c r="C674" s="20"/>
      <c r="D674" s="21"/>
      <c r="E674" s="22"/>
      <c r="F674" s="152"/>
    </row>
    <row r="675" spans="1:6">
      <c r="A675" s="19"/>
      <c r="B675" s="18"/>
      <c r="C675" s="20"/>
      <c r="D675" s="21"/>
      <c r="E675" s="22"/>
      <c r="F675" s="152"/>
    </row>
    <row r="676" spans="1:6">
      <c r="A676" s="19"/>
      <c r="B676" s="18"/>
      <c r="C676" s="20"/>
      <c r="D676" s="21"/>
      <c r="E676" s="22"/>
      <c r="F676" s="152"/>
    </row>
    <row r="677" spans="1:6">
      <c r="A677" s="19"/>
      <c r="B677" s="18"/>
      <c r="C677" s="20"/>
      <c r="D677" s="21"/>
      <c r="E677" s="22"/>
      <c r="F677" s="152"/>
    </row>
    <row r="678" spans="1:6">
      <c r="A678" s="19"/>
      <c r="B678" s="18"/>
      <c r="C678" s="20"/>
      <c r="D678" s="21"/>
      <c r="E678" s="22"/>
      <c r="F678" s="152"/>
    </row>
    <row r="679" spans="1:6">
      <c r="A679" s="19"/>
      <c r="B679" s="18"/>
      <c r="C679" s="20"/>
      <c r="D679" s="21"/>
      <c r="E679" s="22"/>
      <c r="F679" s="152"/>
    </row>
    <row r="680" spans="1:6">
      <c r="A680" s="19"/>
      <c r="B680" s="18"/>
      <c r="C680" s="20"/>
      <c r="D680" s="21"/>
      <c r="E680" s="22"/>
      <c r="F680" s="152"/>
    </row>
    <row r="681" spans="1:6">
      <c r="A681" s="19"/>
      <c r="B681" s="18"/>
      <c r="C681" s="20"/>
      <c r="D681" s="21"/>
      <c r="E681" s="22"/>
      <c r="F681" s="152"/>
    </row>
    <row r="682" spans="1:6">
      <c r="A682" s="19"/>
      <c r="B682" s="18"/>
      <c r="C682" s="20"/>
      <c r="D682" s="21"/>
      <c r="E682" s="22"/>
      <c r="F682" s="152"/>
    </row>
    <row r="683" spans="1:6">
      <c r="A683" s="19"/>
      <c r="B683" s="18"/>
      <c r="C683" s="20"/>
      <c r="D683" s="21"/>
      <c r="E683" s="22"/>
      <c r="F683" s="152"/>
    </row>
    <row r="684" spans="1:6">
      <c r="A684" s="19"/>
      <c r="B684" s="18"/>
      <c r="C684" s="20"/>
      <c r="D684" s="21"/>
      <c r="E684" s="22"/>
      <c r="F684" s="152"/>
    </row>
    <row r="685" spans="1:6">
      <c r="A685" s="19"/>
      <c r="B685" s="18"/>
      <c r="C685" s="20"/>
      <c r="D685" s="21"/>
      <c r="E685" s="22"/>
      <c r="F685" s="152"/>
    </row>
    <row r="686" spans="1:6">
      <c r="A686" s="19"/>
      <c r="B686" s="18"/>
      <c r="C686" s="20"/>
      <c r="D686" s="21"/>
      <c r="E686" s="22"/>
      <c r="F686" s="152"/>
    </row>
    <row r="687" spans="1:6">
      <c r="A687" s="19"/>
      <c r="B687" s="18"/>
      <c r="C687" s="20"/>
      <c r="D687" s="21"/>
      <c r="E687" s="22"/>
      <c r="F687" s="152"/>
    </row>
    <row r="688" spans="1:6">
      <c r="A688" s="19"/>
      <c r="B688" s="18"/>
      <c r="C688" s="20"/>
      <c r="D688" s="21"/>
      <c r="E688" s="22"/>
      <c r="F688" s="152"/>
    </row>
    <row r="689" spans="1:6">
      <c r="A689" s="19"/>
      <c r="B689" s="18"/>
      <c r="C689" s="20"/>
      <c r="D689" s="21"/>
      <c r="E689" s="22"/>
      <c r="F689" s="152"/>
    </row>
    <row r="690" spans="1:6">
      <c r="A690" s="19"/>
      <c r="B690" s="18"/>
      <c r="C690" s="20"/>
      <c r="D690" s="21"/>
      <c r="E690" s="22"/>
      <c r="F690" s="152"/>
    </row>
    <row r="691" spans="1:6">
      <c r="A691" s="19"/>
      <c r="B691" s="18"/>
      <c r="C691" s="20"/>
      <c r="D691" s="21"/>
      <c r="E691" s="22"/>
      <c r="F691" s="152"/>
    </row>
    <row r="692" spans="1:6">
      <c r="A692" s="19"/>
      <c r="B692" s="18"/>
      <c r="C692" s="20"/>
      <c r="D692" s="21"/>
      <c r="E692" s="22"/>
      <c r="F692" s="152"/>
    </row>
    <row r="693" spans="1:6">
      <c r="A693" s="19"/>
      <c r="B693" s="18"/>
      <c r="C693" s="20"/>
      <c r="D693" s="21"/>
      <c r="E693" s="22"/>
      <c r="F693" s="152"/>
    </row>
    <row r="694" spans="1:6">
      <c r="A694" s="19"/>
      <c r="B694" s="18"/>
      <c r="C694" s="20"/>
      <c r="D694" s="21"/>
      <c r="E694" s="22"/>
      <c r="F694" s="152"/>
    </row>
    <row r="695" spans="1:6">
      <c r="A695" s="19"/>
      <c r="B695" s="18"/>
      <c r="C695" s="20"/>
      <c r="D695" s="21"/>
      <c r="E695" s="22"/>
      <c r="F695" s="152"/>
    </row>
    <row r="696" spans="1:6">
      <c r="A696" s="19"/>
      <c r="B696" s="18"/>
      <c r="C696" s="20"/>
      <c r="D696" s="21"/>
      <c r="E696" s="22"/>
      <c r="F696" s="152"/>
    </row>
    <row r="697" spans="1:6">
      <c r="A697" s="19"/>
      <c r="B697" s="18"/>
      <c r="C697" s="20"/>
      <c r="D697" s="21"/>
      <c r="E697" s="22"/>
      <c r="F697" s="152"/>
    </row>
    <row r="698" spans="1:6">
      <c r="A698" s="19"/>
      <c r="B698" s="18"/>
      <c r="C698" s="20"/>
      <c r="D698" s="21"/>
      <c r="E698" s="22"/>
      <c r="F698" s="152"/>
    </row>
    <row r="699" spans="1:6">
      <c r="A699" s="19"/>
      <c r="B699" s="18"/>
      <c r="C699" s="20"/>
      <c r="D699" s="21"/>
      <c r="E699" s="22"/>
      <c r="F699" s="152"/>
    </row>
    <row r="700" spans="1:6">
      <c r="A700" s="19"/>
      <c r="B700" s="18"/>
      <c r="C700" s="20"/>
      <c r="D700" s="21"/>
      <c r="E700" s="22"/>
      <c r="F700" s="152"/>
    </row>
    <row r="701" spans="1:6">
      <c r="A701" s="19"/>
      <c r="B701" s="18"/>
      <c r="C701" s="20"/>
      <c r="D701" s="21"/>
      <c r="E701" s="22"/>
      <c r="F701" s="152"/>
    </row>
    <row r="702" spans="1:6">
      <c r="A702" s="19"/>
      <c r="B702" s="18"/>
      <c r="C702" s="20"/>
      <c r="D702" s="21"/>
      <c r="E702" s="22"/>
      <c r="F702" s="152"/>
    </row>
    <row r="703" spans="1:6">
      <c r="A703" s="19"/>
      <c r="B703" s="18"/>
      <c r="C703" s="20"/>
      <c r="D703" s="21"/>
      <c r="E703" s="22"/>
      <c r="F703" s="152"/>
    </row>
    <row r="704" spans="1:6">
      <c r="A704" s="19"/>
      <c r="B704" s="18"/>
      <c r="C704" s="20"/>
      <c r="D704" s="21"/>
      <c r="E704" s="22"/>
      <c r="F704" s="152"/>
    </row>
    <row r="705" spans="1:6">
      <c r="A705" s="19"/>
      <c r="B705" s="18"/>
      <c r="C705" s="20"/>
      <c r="D705" s="21"/>
      <c r="E705" s="22"/>
      <c r="F705" s="152"/>
    </row>
    <row r="706" spans="1:6">
      <c r="A706" s="19"/>
      <c r="B706" s="18"/>
      <c r="C706" s="20"/>
      <c r="D706" s="21"/>
      <c r="E706" s="22"/>
      <c r="F706" s="152"/>
    </row>
    <row r="707" spans="1:6">
      <c r="A707" s="19"/>
      <c r="B707" s="18"/>
      <c r="C707" s="20"/>
      <c r="D707" s="21"/>
      <c r="E707" s="22"/>
      <c r="F707" s="152"/>
    </row>
    <row r="708" spans="1:6">
      <c r="A708" s="19"/>
      <c r="B708" s="18"/>
      <c r="C708" s="20"/>
      <c r="D708" s="21"/>
      <c r="E708" s="22"/>
      <c r="F708" s="152"/>
    </row>
    <row r="709" spans="1:6">
      <c r="A709" s="19"/>
      <c r="B709" s="18"/>
      <c r="C709" s="20"/>
      <c r="D709" s="21"/>
      <c r="E709" s="22"/>
      <c r="F709" s="152"/>
    </row>
    <row r="710" spans="1:6">
      <c r="A710" s="19"/>
      <c r="B710" s="18"/>
      <c r="C710" s="20"/>
      <c r="D710" s="21"/>
      <c r="E710" s="22"/>
      <c r="F710" s="152"/>
    </row>
    <row r="711" spans="1:6">
      <c r="A711" s="19"/>
      <c r="B711" s="18"/>
      <c r="C711" s="20"/>
      <c r="D711" s="21"/>
      <c r="E711" s="22"/>
      <c r="F711" s="152"/>
    </row>
    <row r="712" spans="1:6">
      <c r="A712" s="19"/>
      <c r="B712" s="18"/>
      <c r="C712" s="20"/>
      <c r="D712" s="21"/>
      <c r="E712" s="22"/>
      <c r="F712" s="152"/>
    </row>
    <row r="713" spans="1:6">
      <c r="A713" s="19"/>
      <c r="B713" s="18"/>
      <c r="C713" s="20"/>
      <c r="D713" s="21"/>
      <c r="E713" s="22"/>
      <c r="F713" s="152"/>
    </row>
    <row r="714" spans="1:6">
      <c r="A714" s="19"/>
      <c r="B714" s="18"/>
      <c r="C714" s="20"/>
      <c r="D714" s="21"/>
      <c r="E714" s="22"/>
      <c r="F714" s="152"/>
    </row>
    <row r="715" spans="1:6">
      <c r="A715" s="19"/>
      <c r="B715" s="18"/>
      <c r="C715" s="20"/>
      <c r="D715" s="21"/>
      <c r="E715" s="22"/>
      <c r="F715" s="152"/>
    </row>
    <row r="716" spans="1:6">
      <c r="A716" s="19"/>
      <c r="B716" s="18"/>
      <c r="C716" s="20"/>
      <c r="D716" s="21"/>
      <c r="E716" s="22"/>
      <c r="F716" s="152"/>
    </row>
    <row r="717" spans="1:6">
      <c r="A717" s="19"/>
      <c r="B717" s="18"/>
      <c r="C717" s="20"/>
      <c r="D717" s="21"/>
      <c r="E717" s="22"/>
      <c r="F717" s="152"/>
    </row>
    <row r="718" spans="1:6">
      <c r="A718" s="19"/>
      <c r="B718" s="18"/>
      <c r="C718" s="20"/>
      <c r="D718" s="21"/>
      <c r="E718" s="22"/>
      <c r="F718" s="152"/>
    </row>
    <row r="719" spans="1:6">
      <c r="A719" s="19"/>
      <c r="B719" s="18"/>
      <c r="C719" s="20"/>
      <c r="D719" s="21"/>
      <c r="E719" s="22"/>
      <c r="F719" s="152"/>
    </row>
    <row r="720" spans="1:6">
      <c r="A720" s="19"/>
      <c r="B720" s="18"/>
      <c r="C720" s="20"/>
      <c r="D720" s="21"/>
      <c r="E720" s="22"/>
      <c r="F720" s="152"/>
    </row>
    <row r="721" spans="1:6">
      <c r="A721" s="19"/>
      <c r="B721" s="18"/>
      <c r="C721" s="20"/>
      <c r="D721" s="21"/>
      <c r="E721" s="22"/>
      <c r="F721" s="152"/>
    </row>
    <row r="722" spans="1:6">
      <c r="A722" s="19"/>
      <c r="B722" s="18"/>
      <c r="C722" s="20"/>
      <c r="D722" s="21"/>
      <c r="E722" s="22"/>
      <c r="F722" s="152"/>
    </row>
    <row r="723" spans="1:6">
      <c r="A723" s="19"/>
      <c r="B723" s="18"/>
      <c r="C723" s="20"/>
      <c r="D723" s="21"/>
      <c r="E723" s="22"/>
      <c r="F723" s="152"/>
    </row>
    <row r="724" spans="1:6">
      <c r="A724" s="19"/>
      <c r="B724" s="18"/>
      <c r="C724" s="20"/>
      <c r="D724" s="21"/>
      <c r="E724" s="22"/>
      <c r="F724" s="152"/>
    </row>
    <row r="725" spans="1:6">
      <c r="A725" s="19"/>
      <c r="B725" s="18"/>
      <c r="C725" s="20"/>
      <c r="D725" s="21"/>
      <c r="E725" s="22"/>
      <c r="F725" s="152"/>
    </row>
    <row r="726" spans="1:6">
      <c r="A726" s="19"/>
      <c r="B726" s="18"/>
      <c r="C726" s="20"/>
      <c r="D726" s="21"/>
      <c r="E726" s="22"/>
      <c r="F726" s="152"/>
    </row>
    <row r="727" spans="1:6">
      <c r="A727" s="19"/>
      <c r="B727" s="18"/>
      <c r="C727" s="20"/>
      <c r="D727" s="21"/>
      <c r="E727" s="22"/>
      <c r="F727" s="152"/>
    </row>
    <row r="728" spans="1:6">
      <c r="A728" s="19"/>
      <c r="B728" s="18"/>
      <c r="C728" s="20"/>
      <c r="D728" s="21"/>
      <c r="E728" s="22"/>
      <c r="F728" s="152"/>
    </row>
    <row r="729" spans="1:6">
      <c r="A729" s="19"/>
      <c r="B729" s="18"/>
      <c r="C729" s="20"/>
      <c r="D729" s="21"/>
      <c r="E729" s="22"/>
      <c r="F729" s="152"/>
    </row>
    <row r="730" spans="1:6">
      <c r="A730" s="19"/>
      <c r="B730" s="18"/>
      <c r="C730" s="20"/>
      <c r="D730" s="21"/>
      <c r="E730" s="22"/>
      <c r="F730" s="152"/>
    </row>
    <row r="731" spans="1:6">
      <c r="A731" s="19"/>
      <c r="B731" s="18"/>
      <c r="C731" s="20"/>
      <c r="D731" s="21"/>
      <c r="E731" s="22"/>
      <c r="F731" s="152"/>
    </row>
    <row r="732" spans="1:6">
      <c r="A732" s="19"/>
      <c r="B732" s="18"/>
      <c r="C732" s="20"/>
      <c r="D732" s="21"/>
      <c r="E732" s="22"/>
      <c r="F732" s="152"/>
    </row>
    <row r="733" spans="1:6">
      <c r="A733" s="19"/>
      <c r="B733" s="18"/>
      <c r="C733" s="20"/>
      <c r="D733" s="21"/>
      <c r="E733" s="22"/>
      <c r="F733" s="152"/>
    </row>
    <row r="734" spans="1:6">
      <c r="A734" s="19"/>
      <c r="B734" s="18"/>
      <c r="C734" s="20"/>
      <c r="D734" s="21"/>
      <c r="E734" s="22"/>
      <c r="F734" s="152"/>
    </row>
    <row r="735" spans="1:6">
      <c r="A735" s="19"/>
      <c r="B735" s="18"/>
      <c r="C735" s="20"/>
      <c r="D735" s="21"/>
      <c r="E735" s="22"/>
      <c r="F735" s="152"/>
    </row>
    <row r="736" spans="1:6">
      <c r="A736" s="19"/>
      <c r="B736" s="18"/>
      <c r="C736" s="20"/>
      <c r="D736" s="21"/>
      <c r="E736" s="22"/>
      <c r="F736" s="152"/>
    </row>
    <row r="737" spans="1:6">
      <c r="A737" s="19"/>
      <c r="B737" s="18"/>
      <c r="C737" s="20"/>
      <c r="D737" s="21"/>
      <c r="E737" s="22"/>
      <c r="F737" s="152"/>
    </row>
    <row r="738" spans="1:6">
      <c r="A738" s="19"/>
      <c r="B738" s="18"/>
      <c r="C738" s="20"/>
      <c r="D738" s="21"/>
      <c r="E738" s="22"/>
      <c r="F738" s="152"/>
    </row>
    <row r="739" spans="1:6">
      <c r="A739" s="19"/>
      <c r="B739" s="18"/>
      <c r="C739" s="20"/>
      <c r="D739" s="21"/>
      <c r="E739" s="22"/>
      <c r="F739" s="152"/>
    </row>
    <row r="740" spans="1:6">
      <c r="A740" s="19"/>
      <c r="B740" s="18"/>
      <c r="C740" s="20"/>
      <c r="D740" s="21"/>
      <c r="E740" s="22"/>
      <c r="F740" s="152"/>
    </row>
    <row r="741" spans="1:6">
      <c r="A741" s="19"/>
      <c r="B741" s="18"/>
      <c r="C741" s="20"/>
      <c r="D741" s="21"/>
      <c r="E741" s="22"/>
      <c r="F741" s="152"/>
    </row>
    <row r="742" spans="1:6">
      <c r="A742" s="19"/>
      <c r="B742" s="18"/>
      <c r="C742" s="20"/>
      <c r="D742" s="21"/>
      <c r="E742" s="22"/>
      <c r="F742" s="152"/>
    </row>
    <row r="743" spans="1:6">
      <c r="A743" s="19"/>
      <c r="B743" s="18"/>
      <c r="C743" s="20"/>
      <c r="D743" s="21"/>
      <c r="E743" s="22"/>
      <c r="F743" s="152"/>
    </row>
    <row r="744" spans="1:6">
      <c r="A744" s="19"/>
      <c r="B744" s="18"/>
      <c r="C744" s="20"/>
      <c r="D744" s="21"/>
      <c r="E744" s="22"/>
      <c r="F744" s="152"/>
    </row>
    <row r="745" spans="1:6">
      <c r="A745" s="19"/>
      <c r="B745" s="18"/>
      <c r="C745" s="20"/>
      <c r="D745" s="21"/>
      <c r="E745" s="22"/>
      <c r="F745" s="152"/>
    </row>
    <row r="746" spans="1:6">
      <c r="A746" s="19"/>
      <c r="B746" s="18"/>
      <c r="C746" s="20"/>
      <c r="D746" s="21"/>
      <c r="E746" s="22"/>
      <c r="F746" s="152"/>
    </row>
    <row r="747" spans="1:6">
      <c r="A747" s="19"/>
      <c r="B747" s="18"/>
      <c r="C747" s="20"/>
      <c r="D747" s="21"/>
      <c r="E747" s="22"/>
      <c r="F747" s="152"/>
    </row>
    <row r="748" spans="1:6">
      <c r="A748" s="19"/>
      <c r="B748" s="18"/>
      <c r="C748" s="20"/>
      <c r="D748" s="21"/>
      <c r="E748" s="22"/>
      <c r="F748" s="152"/>
    </row>
    <row r="749" spans="1:6">
      <c r="A749" s="19"/>
      <c r="B749" s="18"/>
      <c r="C749" s="20"/>
      <c r="D749" s="21"/>
      <c r="E749" s="22"/>
      <c r="F749" s="152"/>
    </row>
    <row r="750" spans="1:6">
      <c r="A750" s="19"/>
      <c r="B750" s="18"/>
      <c r="C750" s="20"/>
      <c r="D750" s="21"/>
      <c r="E750" s="22"/>
      <c r="F750" s="152"/>
    </row>
    <row r="751" spans="1:6">
      <c r="A751" s="19"/>
      <c r="B751" s="18"/>
      <c r="C751" s="20"/>
      <c r="D751" s="21"/>
      <c r="E751" s="22"/>
      <c r="F751" s="152"/>
    </row>
    <row r="752" spans="1:6">
      <c r="A752" s="19"/>
      <c r="B752" s="18"/>
      <c r="C752" s="20"/>
      <c r="D752" s="21"/>
      <c r="E752" s="22"/>
      <c r="F752" s="152"/>
    </row>
    <row r="753" spans="1:6">
      <c r="A753" s="19"/>
      <c r="B753" s="18"/>
      <c r="C753" s="20"/>
      <c r="D753" s="21"/>
      <c r="E753" s="22"/>
      <c r="F753" s="152"/>
    </row>
    <row r="754" spans="1:6">
      <c r="A754" s="19"/>
      <c r="B754" s="18"/>
      <c r="C754" s="20"/>
      <c r="D754" s="21"/>
      <c r="E754" s="22"/>
      <c r="F754" s="152"/>
    </row>
    <row r="755" spans="1:6">
      <c r="A755" s="19"/>
      <c r="B755" s="18"/>
      <c r="C755" s="20"/>
      <c r="D755" s="21"/>
      <c r="E755" s="22"/>
      <c r="F755" s="152"/>
    </row>
    <row r="756" spans="1:6">
      <c r="A756" s="19"/>
      <c r="B756" s="18"/>
      <c r="C756" s="20"/>
      <c r="D756" s="21"/>
      <c r="E756" s="22"/>
      <c r="F756" s="152"/>
    </row>
    <row r="757" spans="1:6">
      <c r="A757" s="19"/>
      <c r="B757" s="18"/>
      <c r="C757" s="20"/>
      <c r="D757" s="21"/>
      <c r="E757" s="22"/>
      <c r="F757" s="152"/>
    </row>
    <row r="758" spans="1:6">
      <c r="A758" s="19"/>
      <c r="B758" s="18"/>
      <c r="C758" s="20"/>
      <c r="D758" s="21"/>
      <c r="E758" s="22"/>
      <c r="F758" s="152"/>
    </row>
    <row r="759" spans="1:6">
      <c r="A759" s="19"/>
      <c r="B759" s="18"/>
      <c r="C759" s="20"/>
      <c r="D759" s="21"/>
      <c r="E759" s="22"/>
      <c r="F759" s="152"/>
    </row>
    <row r="760" spans="1:6">
      <c r="A760" s="19"/>
      <c r="B760" s="18"/>
      <c r="C760" s="20"/>
      <c r="D760" s="21"/>
      <c r="E760" s="22"/>
      <c r="F760" s="152"/>
    </row>
    <row r="761" spans="1:6">
      <c r="A761" s="19"/>
      <c r="B761" s="18"/>
      <c r="C761" s="20"/>
      <c r="D761" s="21"/>
      <c r="E761" s="22"/>
      <c r="F761" s="152"/>
    </row>
    <row r="762" spans="1:6">
      <c r="A762" s="19"/>
      <c r="B762" s="18"/>
      <c r="C762" s="20"/>
      <c r="D762" s="21"/>
      <c r="E762" s="22"/>
      <c r="F762" s="152"/>
    </row>
    <row r="763" spans="1:6">
      <c r="A763" s="19"/>
      <c r="B763" s="18"/>
      <c r="C763" s="20"/>
      <c r="D763" s="21"/>
      <c r="E763" s="22"/>
      <c r="F763" s="152"/>
    </row>
    <row r="764" spans="1:6">
      <c r="A764" s="19"/>
      <c r="B764" s="18"/>
      <c r="C764" s="20"/>
      <c r="D764" s="21"/>
      <c r="E764" s="22"/>
      <c r="F764" s="152"/>
    </row>
    <row r="765" spans="1:6">
      <c r="A765" s="19"/>
      <c r="B765" s="18"/>
      <c r="C765" s="20"/>
      <c r="D765" s="21"/>
      <c r="E765" s="22"/>
      <c r="F765" s="152"/>
    </row>
    <row r="766" spans="1:6">
      <c r="A766" s="19"/>
      <c r="B766" s="18"/>
      <c r="C766" s="20"/>
      <c r="D766" s="21"/>
      <c r="E766" s="22"/>
      <c r="F766" s="152"/>
    </row>
    <row r="767" spans="1:6">
      <c r="A767" s="19"/>
      <c r="B767" s="18"/>
      <c r="C767" s="20"/>
      <c r="D767" s="21"/>
      <c r="E767" s="22"/>
      <c r="F767" s="152"/>
    </row>
    <row r="768" spans="1:6">
      <c r="A768" s="19"/>
      <c r="B768" s="18"/>
      <c r="C768" s="20"/>
      <c r="D768" s="21"/>
      <c r="E768" s="22"/>
      <c r="F768" s="152"/>
    </row>
    <row r="769" spans="1:6">
      <c r="A769" s="19"/>
      <c r="B769" s="18"/>
      <c r="C769" s="20"/>
      <c r="D769" s="21"/>
      <c r="E769" s="22"/>
      <c r="F769" s="152"/>
    </row>
    <row r="770" spans="1:6">
      <c r="A770" s="19"/>
      <c r="B770" s="18"/>
      <c r="C770" s="20"/>
      <c r="D770" s="21"/>
      <c r="E770" s="22"/>
      <c r="F770" s="152"/>
    </row>
    <row r="771" spans="1:6">
      <c r="A771" s="19"/>
      <c r="B771" s="18"/>
      <c r="C771" s="20"/>
      <c r="D771" s="21"/>
      <c r="E771" s="22"/>
      <c r="F771" s="152"/>
    </row>
    <row r="772" spans="1:6">
      <c r="A772" s="19"/>
      <c r="B772" s="18"/>
      <c r="C772" s="20"/>
      <c r="D772" s="21"/>
      <c r="E772" s="22"/>
      <c r="F772" s="152"/>
    </row>
    <row r="773" spans="1:6">
      <c r="A773" s="19"/>
      <c r="B773" s="18"/>
      <c r="C773" s="20"/>
      <c r="D773" s="21"/>
      <c r="E773" s="22"/>
      <c r="F773" s="152"/>
    </row>
    <row r="774" spans="1:6">
      <c r="A774" s="19"/>
      <c r="B774" s="18"/>
      <c r="C774" s="20"/>
      <c r="D774" s="21"/>
      <c r="E774" s="22"/>
      <c r="F774" s="152"/>
    </row>
    <row r="775" spans="1:6">
      <c r="A775" s="19"/>
      <c r="B775" s="18"/>
      <c r="C775" s="20"/>
      <c r="D775" s="21"/>
      <c r="E775" s="22"/>
      <c r="F775" s="152"/>
    </row>
    <row r="776" spans="1:6">
      <c r="A776" s="19"/>
      <c r="B776" s="18"/>
      <c r="C776" s="20"/>
      <c r="D776" s="21"/>
      <c r="E776" s="22"/>
      <c r="F776" s="152"/>
    </row>
    <row r="777" spans="1:6">
      <c r="A777" s="19"/>
      <c r="B777" s="18"/>
      <c r="C777" s="20"/>
      <c r="D777" s="21"/>
      <c r="E777" s="22"/>
      <c r="F777" s="152"/>
    </row>
    <row r="778" spans="1:6">
      <c r="A778" s="19"/>
      <c r="B778" s="18"/>
      <c r="C778" s="20"/>
      <c r="D778" s="21"/>
      <c r="E778" s="22"/>
      <c r="F778" s="152"/>
    </row>
    <row r="779" spans="1:6">
      <c r="A779" s="19"/>
      <c r="B779" s="18"/>
      <c r="C779" s="20"/>
      <c r="D779" s="21"/>
      <c r="E779" s="22"/>
      <c r="F779" s="152"/>
    </row>
    <row r="780" spans="1:6">
      <c r="A780" s="19"/>
      <c r="B780" s="18"/>
      <c r="C780" s="20"/>
      <c r="D780" s="21"/>
      <c r="E780" s="22"/>
      <c r="F780" s="152"/>
    </row>
    <row r="781" spans="1:6">
      <c r="A781" s="19"/>
      <c r="B781" s="18"/>
      <c r="C781" s="20"/>
      <c r="D781" s="21"/>
      <c r="E781" s="22"/>
      <c r="F781" s="152"/>
    </row>
    <row r="782" spans="1:6">
      <c r="A782" s="19"/>
      <c r="B782" s="18"/>
      <c r="C782" s="20"/>
      <c r="D782" s="21"/>
      <c r="E782" s="22"/>
      <c r="F782" s="152"/>
    </row>
    <row r="783" spans="1:6">
      <c r="A783" s="19"/>
      <c r="B783" s="18"/>
      <c r="C783" s="20"/>
      <c r="D783" s="21"/>
      <c r="E783" s="22"/>
      <c r="F783" s="152"/>
    </row>
    <row r="784" spans="1:6">
      <c r="A784" s="19"/>
      <c r="B784" s="18"/>
      <c r="C784" s="20"/>
      <c r="D784" s="21"/>
      <c r="E784" s="22"/>
      <c r="F784" s="152"/>
    </row>
    <row r="785" spans="1:6">
      <c r="A785" s="19"/>
      <c r="B785" s="18"/>
      <c r="C785" s="20"/>
      <c r="D785" s="21"/>
      <c r="E785" s="22"/>
      <c r="F785" s="152"/>
    </row>
    <row r="786" spans="1:6">
      <c r="A786" s="19"/>
      <c r="B786" s="18"/>
      <c r="C786" s="20"/>
      <c r="D786" s="21"/>
      <c r="E786" s="22"/>
      <c r="F786" s="152"/>
    </row>
    <row r="787" spans="1:6">
      <c r="A787" s="19"/>
      <c r="B787" s="18"/>
      <c r="C787" s="20"/>
      <c r="D787" s="21"/>
      <c r="E787" s="22"/>
      <c r="F787" s="152"/>
    </row>
    <row r="788" spans="1:6">
      <c r="A788" s="19"/>
      <c r="B788" s="18"/>
      <c r="C788" s="20"/>
      <c r="D788" s="21"/>
      <c r="E788" s="22"/>
      <c r="F788" s="152"/>
    </row>
    <row r="789" spans="1:6">
      <c r="A789" s="19"/>
      <c r="B789" s="18"/>
      <c r="C789" s="20"/>
      <c r="D789" s="21"/>
      <c r="E789" s="22"/>
      <c r="F789" s="152"/>
    </row>
    <row r="790" spans="1:6">
      <c r="A790" s="19"/>
      <c r="B790" s="18"/>
      <c r="C790" s="20"/>
      <c r="D790" s="21"/>
      <c r="E790" s="22"/>
      <c r="F790" s="152"/>
    </row>
    <row r="791" spans="1:6">
      <c r="A791" s="19"/>
      <c r="B791" s="18"/>
      <c r="C791" s="20"/>
      <c r="D791" s="21"/>
      <c r="E791" s="22"/>
      <c r="F791" s="152"/>
    </row>
    <row r="792" spans="1:6">
      <c r="A792" s="19"/>
      <c r="B792" s="18"/>
      <c r="C792" s="20"/>
      <c r="D792" s="21"/>
      <c r="E792" s="22"/>
      <c r="F792" s="152"/>
    </row>
    <row r="793" spans="1:6">
      <c r="A793" s="19"/>
      <c r="B793" s="18"/>
      <c r="C793" s="20"/>
      <c r="D793" s="21"/>
      <c r="E793" s="22"/>
      <c r="F793" s="152"/>
    </row>
    <row r="794" spans="1:6">
      <c r="A794" s="19"/>
      <c r="B794" s="18"/>
      <c r="C794" s="20"/>
      <c r="D794" s="21"/>
      <c r="E794" s="22"/>
      <c r="F794" s="152"/>
    </row>
    <row r="795" spans="1:6">
      <c r="A795" s="19"/>
      <c r="B795" s="18"/>
      <c r="C795" s="20"/>
      <c r="D795" s="21"/>
      <c r="E795" s="22"/>
      <c r="F795" s="152"/>
    </row>
    <row r="796" spans="1:6">
      <c r="A796" s="19"/>
      <c r="B796" s="18"/>
      <c r="C796" s="20"/>
      <c r="D796" s="21"/>
      <c r="E796" s="22"/>
      <c r="F796" s="152"/>
    </row>
    <row r="797" spans="1:6">
      <c r="A797" s="19"/>
      <c r="B797" s="18"/>
      <c r="C797" s="20"/>
      <c r="D797" s="21"/>
      <c r="E797" s="22"/>
      <c r="F797" s="152"/>
    </row>
    <row r="798" spans="1:6">
      <c r="A798" s="19"/>
      <c r="B798" s="18"/>
      <c r="C798" s="20"/>
      <c r="D798" s="21"/>
      <c r="E798" s="22"/>
      <c r="F798" s="152"/>
    </row>
    <row r="799" spans="1:6">
      <c r="A799" s="19"/>
      <c r="B799" s="18"/>
      <c r="C799" s="20"/>
      <c r="D799" s="21"/>
      <c r="E799" s="22"/>
      <c r="F799" s="152"/>
    </row>
    <row r="800" spans="1:6">
      <c r="A800" s="19"/>
      <c r="B800" s="18"/>
      <c r="C800" s="20"/>
      <c r="D800" s="21"/>
      <c r="E800" s="22"/>
      <c r="F800" s="152"/>
    </row>
    <row r="801" spans="1:6">
      <c r="A801" s="19"/>
      <c r="B801" s="18"/>
      <c r="C801" s="20"/>
      <c r="D801" s="21"/>
      <c r="E801" s="22"/>
      <c r="F801" s="152"/>
    </row>
    <row r="802" spans="1:6">
      <c r="A802" s="19"/>
      <c r="B802" s="18"/>
      <c r="C802" s="20"/>
      <c r="D802" s="21"/>
      <c r="E802" s="22"/>
      <c r="F802" s="152"/>
    </row>
    <row r="803" spans="1:6">
      <c r="A803" s="19"/>
      <c r="B803" s="18"/>
      <c r="C803" s="20"/>
      <c r="D803" s="21"/>
      <c r="E803" s="22"/>
      <c r="F803" s="152"/>
    </row>
    <row r="804" spans="1:6">
      <c r="A804" s="19"/>
      <c r="B804" s="18"/>
      <c r="C804" s="20"/>
      <c r="D804" s="21"/>
      <c r="E804" s="22"/>
      <c r="F804" s="152"/>
    </row>
    <row r="805" spans="1:6">
      <c r="A805" s="19"/>
      <c r="B805" s="18"/>
      <c r="C805" s="20"/>
      <c r="D805" s="21"/>
      <c r="E805" s="22"/>
      <c r="F805" s="152"/>
    </row>
    <row r="806" spans="1:6">
      <c r="A806" s="19"/>
      <c r="B806" s="18"/>
      <c r="C806" s="20"/>
      <c r="D806" s="21"/>
      <c r="E806" s="22"/>
      <c r="F806" s="152"/>
    </row>
    <row r="807" spans="1:6">
      <c r="A807" s="19"/>
      <c r="B807" s="18"/>
      <c r="C807" s="20"/>
      <c r="D807" s="21"/>
      <c r="E807" s="22"/>
      <c r="F807" s="152"/>
    </row>
    <row r="808" spans="1:6">
      <c r="A808" s="19"/>
      <c r="B808" s="18"/>
      <c r="C808" s="20"/>
      <c r="D808" s="21"/>
      <c r="E808" s="22"/>
      <c r="F808" s="152"/>
    </row>
    <row r="809" spans="1:6">
      <c r="A809" s="19"/>
      <c r="B809" s="18"/>
      <c r="C809" s="20"/>
      <c r="D809" s="21"/>
      <c r="E809" s="22"/>
      <c r="F809" s="152"/>
    </row>
    <row r="810" spans="1:6">
      <c r="A810" s="19"/>
      <c r="B810" s="18"/>
      <c r="C810" s="20"/>
      <c r="D810" s="21"/>
      <c r="E810" s="22"/>
      <c r="F810" s="152"/>
    </row>
    <row r="811" spans="1:6">
      <c r="A811" s="19"/>
      <c r="B811" s="18"/>
      <c r="C811" s="20"/>
      <c r="D811" s="21"/>
      <c r="E811" s="22"/>
      <c r="F811" s="152"/>
    </row>
    <row r="812" spans="1:6">
      <c r="A812" s="19"/>
      <c r="B812" s="18"/>
      <c r="C812" s="20"/>
      <c r="D812" s="21"/>
      <c r="E812" s="22"/>
      <c r="F812" s="152"/>
    </row>
    <row r="813" spans="1:6">
      <c r="A813" s="19"/>
      <c r="B813" s="18"/>
      <c r="C813" s="20"/>
      <c r="D813" s="21"/>
      <c r="E813" s="22"/>
      <c r="F813" s="152"/>
    </row>
    <row r="814" spans="1:6">
      <c r="A814" s="19"/>
      <c r="B814" s="18"/>
      <c r="C814" s="20"/>
      <c r="D814" s="21"/>
      <c r="E814" s="22"/>
      <c r="F814" s="152"/>
    </row>
    <row r="815" spans="1:6">
      <c r="A815" s="19"/>
      <c r="B815" s="18"/>
      <c r="C815" s="20"/>
      <c r="D815" s="21"/>
      <c r="E815" s="22"/>
      <c r="F815" s="152"/>
    </row>
    <row r="816" spans="1:6">
      <c r="A816" s="19"/>
      <c r="B816" s="18"/>
      <c r="C816" s="20"/>
      <c r="D816" s="21"/>
      <c r="E816" s="22"/>
      <c r="F816" s="152"/>
    </row>
    <row r="817" spans="1:6">
      <c r="A817" s="19"/>
      <c r="B817" s="18"/>
      <c r="C817" s="20"/>
      <c r="D817" s="21"/>
      <c r="E817" s="22"/>
      <c r="F817" s="152"/>
    </row>
    <row r="818" spans="1:6">
      <c r="A818" s="19"/>
      <c r="B818" s="18"/>
      <c r="C818" s="20"/>
      <c r="D818" s="21"/>
      <c r="E818" s="22"/>
      <c r="F818" s="152"/>
    </row>
    <row r="819" spans="1:6">
      <c r="A819" s="19"/>
      <c r="B819" s="18"/>
      <c r="C819" s="20"/>
      <c r="D819" s="21"/>
      <c r="E819" s="22"/>
      <c r="F819" s="152"/>
    </row>
    <row r="820" spans="1:6">
      <c r="A820" s="19"/>
      <c r="B820" s="18"/>
      <c r="C820" s="20"/>
      <c r="D820" s="21"/>
      <c r="E820" s="22"/>
      <c r="F820" s="152"/>
    </row>
    <row r="821" spans="1:6">
      <c r="A821" s="19"/>
      <c r="B821" s="18"/>
      <c r="C821" s="20"/>
      <c r="D821" s="21"/>
      <c r="E821" s="22"/>
      <c r="F821" s="152"/>
    </row>
    <row r="822" spans="1:6">
      <c r="A822" s="19"/>
      <c r="B822" s="18"/>
      <c r="C822" s="20"/>
      <c r="D822" s="21"/>
      <c r="E822" s="22"/>
      <c r="F822" s="152"/>
    </row>
    <row r="823" spans="1:6">
      <c r="A823" s="19"/>
      <c r="B823" s="18"/>
      <c r="C823" s="20"/>
      <c r="D823" s="21"/>
      <c r="E823" s="22"/>
      <c r="F823" s="152"/>
    </row>
    <row r="824" spans="1:6">
      <c r="A824" s="19"/>
      <c r="B824" s="18"/>
      <c r="C824" s="20"/>
      <c r="D824" s="21"/>
      <c r="E824" s="22"/>
      <c r="F824" s="152"/>
    </row>
    <row r="825" spans="1:6">
      <c r="A825" s="19"/>
      <c r="B825" s="18"/>
      <c r="C825" s="20"/>
      <c r="D825" s="21"/>
      <c r="E825" s="22"/>
      <c r="F825" s="152"/>
    </row>
    <row r="826" spans="1:6">
      <c r="A826" s="19"/>
      <c r="B826" s="18"/>
      <c r="C826" s="20"/>
      <c r="D826" s="21"/>
      <c r="E826" s="22"/>
      <c r="F826" s="152"/>
    </row>
    <row r="827" spans="1:6">
      <c r="A827" s="19"/>
      <c r="B827" s="18"/>
      <c r="C827" s="20"/>
      <c r="D827" s="21"/>
      <c r="E827" s="22"/>
      <c r="F827" s="152"/>
    </row>
    <row r="828" spans="1:6">
      <c r="A828" s="19"/>
      <c r="B828" s="18"/>
      <c r="C828" s="20"/>
      <c r="D828" s="21"/>
      <c r="E828" s="22"/>
      <c r="F828" s="152"/>
    </row>
    <row r="829" spans="1:6">
      <c r="A829" s="19"/>
      <c r="B829" s="18"/>
      <c r="C829" s="20"/>
      <c r="D829" s="21"/>
      <c r="E829" s="22"/>
      <c r="F829" s="152"/>
    </row>
    <row r="830" spans="1:6">
      <c r="A830" s="19"/>
      <c r="B830" s="18"/>
      <c r="C830" s="20"/>
      <c r="D830" s="21"/>
      <c r="E830" s="22"/>
      <c r="F830" s="152"/>
    </row>
    <row r="831" spans="1:6">
      <c r="A831" s="19"/>
      <c r="B831" s="18"/>
      <c r="C831" s="20"/>
      <c r="D831" s="21"/>
      <c r="E831" s="22"/>
      <c r="F831" s="152"/>
    </row>
    <row r="832" spans="1:6">
      <c r="A832" s="19"/>
      <c r="B832" s="18"/>
      <c r="C832" s="20"/>
      <c r="D832" s="21"/>
      <c r="E832" s="22"/>
      <c r="F832" s="152"/>
    </row>
    <row r="833" spans="1:6">
      <c r="A833" s="19"/>
      <c r="B833" s="18"/>
      <c r="C833" s="20"/>
      <c r="D833" s="21"/>
      <c r="E833" s="22"/>
      <c r="F833" s="152"/>
    </row>
    <row r="834" spans="1:6">
      <c r="A834" s="19"/>
      <c r="B834" s="18"/>
      <c r="C834" s="20"/>
      <c r="D834" s="21"/>
      <c r="E834" s="22"/>
      <c r="F834" s="152"/>
    </row>
    <row r="835" spans="1:6">
      <c r="A835" s="19"/>
      <c r="B835" s="18"/>
      <c r="C835" s="20"/>
      <c r="D835" s="21"/>
      <c r="E835" s="22"/>
      <c r="F835" s="152"/>
    </row>
    <row r="836" spans="1:6">
      <c r="A836" s="19"/>
      <c r="B836" s="18"/>
      <c r="C836" s="20"/>
      <c r="D836" s="21"/>
      <c r="E836" s="22"/>
      <c r="F836" s="152"/>
    </row>
    <row r="837" spans="1:6">
      <c r="A837" s="19"/>
      <c r="B837" s="18"/>
      <c r="C837" s="20"/>
      <c r="D837" s="21"/>
      <c r="E837" s="22"/>
      <c r="F837" s="152"/>
    </row>
    <row r="838" spans="1:6">
      <c r="A838" s="19"/>
      <c r="B838" s="18"/>
      <c r="C838" s="20"/>
      <c r="D838" s="21"/>
      <c r="E838" s="22"/>
      <c r="F838" s="152"/>
    </row>
    <row r="839" spans="1:6">
      <c r="A839" s="19"/>
      <c r="B839" s="18"/>
      <c r="C839" s="20"/>
      <c r="D839" s="21"/>
      <c r="E839" s="22"/>
      <c r="F839" s="152"/>
    </row>
    <row r="840" spans="1:6">
      <c r="A840" s="19"/>
      <c r="B840" s="18"/>
      <c r="C840" s="20"/>
      <c r="D840" s="21"/>
      <c r="E840" s="22"/>
      <c r="F840" s="152"/>
    </row>
    <row r="841" spans="1:6">
      <c r="A841" s="19"/>
      <c r="B841" s="18"/>
      <c r="C841" s="20"/>
      <c r="D841" s="21"/>
      <c r="E841" s="22"/>
      <c r="F841" s="152"/>
    </row>
    <row r="842" spans="1:6">
      <c r="A842" s="19"/>
      <c r="B842" s="18"/>
      <c r="C842" s="20"/>
      <c r="D842" s="21"/>
      <c r="E842" s="22"/>
      <c r="F842" s="152"/>
    </row>
    <row r="843" spans="1:6">
      <c r="A843" s="19"/>
      <c r="B843" s="18"/>
      <c r="C843" s="20"/>
      <c r="D843" s="21"/>
      <c r="E843" s="22"/>
      <c r="F843" s="152"/>
    </row>
    <row r="844" spans="1:6">
      <c r="A844" s="19"/>
      <c r="B844" s="18"/>
      <c r="C844" s="20"/>
      <c r="D844" s="21"/>
      <c r="E844" s="22"/>
      <c r="F844" s="152"/>
    </row>
    <row r="845" spans="1:6">
      <c r="A845" s="19"/>
      <c r="B845" s="18"/>
      <c r="C845" s="20"/>
      <c r="D845" s="21"/>
      <c r="E845" s="22"/>
      <c r="F845" s="152"/>
    </row>
    <row r="846" spans="1:6">
      <c r="A846" s="19"/>
      <c r="B846" s="18"/>
      <c r="C846" s="20"/>
      <c r="D846" s="21"/>
      <c r="E846" s="22"/>
      <c r="F846" s="152"/>
    </row>
    <row r="847" spans="1:6">
      <c r="A847" s="19"/>
      <c r="B847" s="18"/>
      <c r="C847" s="20"/>
      <c r="D847" s="21"/>
      <c r="E847" s="22"/>
      <c r="F847" s="152"/>
    </row>
    <row r="848" spans="1:6">
      <c r="A848" s="19"/>
      <c r="B848" s="18"/>
      <c r="C848" s="20"/>
      <c r="D848" s="21"/>
      <c r="E848" s="22"/>
      <c r="F848" s="152"/>
    </row>
    <row r="849" spans="1:6">
      <c r="A849" s="19"/>
      <c r="B849" s="18"/>
      <c r="C849" s="20"/>
      <c r="D849" s="21"/>
      <c r="E849" s="22"/>
      <c r="F849" s="152"/>
    </row>
    <row r="850" spans="1:6">
      <c r="A850" s="19"/>
      <c r="B850" s="18"/>
      <c r="C850" s="20"/>
      <c r="D850" s="21"/>
      <c r="E850" s="22"/>
      <c r="F850" s="152"/>
    </row>
    <row r="851" spans="1:6">
      <c r="A851" s="19"/>
      <c r="B851" s="18"/>
      <c r="C851" s="20"/>
      <c r="D851" s="21"/>
      <c r="E851" s="22"/>
      <c r="F851" s="152"/>
    </row>
    <row r="852" spans="1:6">
      <c r="A852" s="19"/>
      <c r="B852" s="18"/>
      <c r="C852" s="20"/>
      <c r="D852" s="21"/>
      <c r="E852" s="22"/>
      <c r="F852" s="152"/>
    </row>
    <row r="853" spans="1:6">
      <c r="A853" s="19"/>
      <c r="B853" s="18"/>
      <c r="C853" s="20"/>
      <c r="D853" s="21"/>
      <c r="E853" s="22"/>
      <c r="F853" s="152"/>
    </row>
    <row r="854" spans="1:6">
      <c r="A854" s="19"/>
      <c r="B854" s="18"/>
      <c r="C854" s="20"/>
      <c r="D854" s="21"/>
      <c r="E854" s="22"/>
      <c r="F854" s="152"/>
    </row>
    <row r="855" spans="1:6">
      <c r="A855" s="19"/>
      <c r="B855" s="18"/>
      <c r="C855" s="20"/>
      <c r="D855" s="21"/>
      <c r="E855" s="22"/>
      <c r="F855" s="152"/>
    </row>
    <row r="856" spans="1:6">
      <c r="A856" s="19"/>
      <c r="B856" s="18"/>
      <c r="C856" s="20"/>
      <c r="D856" s="21"/>
      <c r="E856" s="22"/>
      <c r="F856" s="152"/>
    </row>
    <row r="857" spans="1:6">
      <c r="A857" s="19"/>
      <c r="B857" s="18"/>
      <c r="C857" s="20"/>
      <c r="D857" s="21"/>
      <c r="E857" s="22"/>
      <c r="F857" s="152"/>
    </row>
    <row r="858" spans="1:6">
      <c r="A858" s="19"/>
      <c r="B858" s="18"/>
      <c r="C858" s="20"/>
      <c r="D858" s="21"/>
      <c r="E858" s="22"/>
      <c r="F858" s="152"/>
    </row>
    <row r="859" spans="1:6">
      <c r="A859" s="19"/>
      <c r="B859" s="18"/>
      <c r="C859" s="20"/>
      <c r="D859" s="21"/>
      <c r="E859" s="22"/>
      <c r="F859" s="152"/>
    </row>
    <row r="860" spans="1:6">
      <c r="A860" s="19"/>
      <c r="B860" s="18"/>
      <c r="C860" s="20"/>
      <c r="D860" s="21"/>
      <c r="E860" s="22"/>
      <c r="F860" s="152"/>
    </row>
    <row r="861" spans="1:6">
      <c r="A861" s="19"/>
      <c r="B861" s="18"/>
      <c r="C861" s="20"/>
      <c r="D861" s="21"/>
      <c r="E861" s="22"/>
      <c r="F861" s="152"/>
    </row>
    <row r="862" spans="1:6">
      <c r="A862" s="19"/>
      <c r="B862" s="18"/>
      <c r="C862" s="20"/>
      <c r="D862" s="21"/>
      <c r="E862" s="22"/>
      <c r="F862" s="152"/>
    </row>
    <row r="863" spans="1:6">
      <c r="A863" s="19"/>
      <c r="B863" s="18"/>
      <c r="C863" s="20"/>
      <c r="D863" s="21"/>
      <c r="E863" s="22"/>
      <c r="F863" s="152"/>
    </row>
    <row r="864" spans="1:6">
      <c r="A864" s="19"/>
      <c r="B864" s="18"/>
      <c r="C864" s="20"/>
      <c r="D864" s="21"/>
      <c r="E864" s="22"/>
      <c r="F864" s="152"/>
    </row>
    <row r="865" spans="1:6">
      <c r="A865" s="19"/>
      <c r="B865" s="18"/>
      <c r="C865" s="20"/>
      <c r="D865" s="21"/>
      <c r="E865" s="22"/>
      <c r="F865" s="152"/>
    </row>
    <row r="866" spans="1:6">
      <c r="A866" s="19"/>
      <c r="B866" s="18"/>
      <c r="C866" s="20"/>
      <c r="D866" s="21"/>
      <c r="E866" s="22"/>
      <c r="F866" s="152"/>
    </row>
    <row r="867" spans="1:6">
      <c r="A867" s="19"/>
      <c r="B867" s="18"/>
      <c r="C867" s="20"/>
      <c r="D867" s="21"/>
      <c r="E867" s="22"/>
      <c r="F867" s="152"/>
    </row>
    <row r="868" spans="1:6">
      <c r="A868" s="19"/>
      <c r="B868" s="18"/>
      <c r="C868" s="20"/>
      <c r="D868" s="21"/>
      <c r="E868" s="22"/>
      <c r="F868" s="152"/>
    </row>
    <row r="869" spans="1:6">
      <c r="A869" s="19"/>
      <c r="B869" s="18"/>
      <c r="C869" s="20"/>
      <c r="D869" s="21"/>
      <c r="E869" s="22"/>
      <c r="F869" s="152"/>
    </row>
    <row r="870" spans="1:6">
      <c r="A870" s="19"/>
      <c r="B870" s="18"/>
      <c r="C870" s="20"/>
      <c r="D870" s="21"/>
      <c r="E870" s="22"/>
      <c r="F870" s="152"/>
    </row>
    <row r="871" spans="1:6">
      <c r="A871" s="19"/>
      <c r="B871" s="18"/>
      <c r="C871" s="20"/>
      <c r="D871" s="21"/>
      <c r="E871" s="22"/>
      <c r="F871" s="152"/>
    </row>
    <row r="872" spans="1:6">
      <c r="A872" s="19"/>
      <c r="B872" s="18"/>
      <c r="C872" s="20"/>
      <c r="D872" s="21"/>
      <c r="E872" s="22"/>
      <c r="F872" s="152"/>
    </row>
    <row r="873" spans="1:6">
      <c r="A873" s="19"/>
      <c r="B873" s="18"/>
      <c r="C873" s="20"/>
      <c r="D873" s="21"/>
      <c r="E873" s="22"/>
      <c r="F873" s="152"/>
    </row>
    <row r="874" spans="1:6">
      <c r="A874" s="19"/>
      <c r="B874" s="18"/>
      <c r="C874" s="20"/>
      <c r="D874" s="21"/>
      <c r="E874" s="22"/>
      <c r="F874" s="152"/>
    </row>
    <row r="875" spans="1:6">
      <c r="A875" s="19"/>
      <c r="B875" s="18"/>
      <c r="C875" s="20"/>
      <c r="D875" s="21"/>
      <c r="E875" s="22"/>
      <c r="F875" s="152"/>
    </row>
    <row r="876" spans="1:6">
      <c r="A876" s="19"/>
      <c r="B876" s="18"/>
      <c r="C876" s="20"/>
      <c r="D876" s="21"/>
      <c r="E876" s="22"/>
      <c r="F876" s="152"/>
    </row>
    <row r="877" spans="1:6">
      <c r="A877" s="19"/>
      <c r="B877" s="18"/>
      <c r="C877" s="20"/>
      <c r="D877" s="21"/>
      <c r="E877" s="22"/>
      <c r="F877" s="152"/>
    </row>
    <row r="878" spans="1:6">
      <c r="A878" s="19"/>
      <c r="B878" s="18"/>
      <c r="C878" s="20"/>
      <c r="D878" s="21"/>
      <c r="E878" s="22"/>
      <c r="F878" s="152"/>
    </row>
    <row r="879" spans="1:6">
      <c r="A879" s="19"/>
      <c r="B879" s="18"/>
      <c r="C879" s="20"/>
      <c r="D879" s="21"/>
      <c r="E879" s="22"/>
      <c r="F879" s="152"/>
    </row>
    <row r="880" spans="1:6">
      <c r="A880" s="19"/>
      <c r="B880" s="18"/>
      <c r="C880" s="20"/>
      <c r="D880" s="21"/>
      <c r="E880" s="22"/>
      <c r="F880" s="152"/>
    </row>
    <row r="881" spans="1:6">
      <c r="A881" s="19"/>
      <c r="B881" s="18"/>
      <c r="C881" s="20"/>
      <c r="D881" s="21"/>
      <c r="E881" s="22"/>
      <c r="F881" s="152"/>
    </row>
    <row r="882" spans="1:6">
      <c r="A882" s="19"/>
      <c r="B882" s="18"/>
      <c r="C882" s="20"/>
      <c r="D882" s="21"/>
      <c r="E882" s="22"/>
      <c r="F882" s="152"/>
    </row>
    <row r="883" spans="1:6">
      <c r="A883" s="19"/>
      <c r="B883" s="18"/>
      <c r="C883" s="20"/>
      <c r="D883" s="21"/>
      <c r="E883" s="22"/>
      <c r="F883" s="152"/>
    </row>
    <row r="884" spans="1:6">
      <c r="A884" s="19"/>
      <c r="B884" s="18"/>
      <c r="C884" s="20"/>
      <c r="D884" s="21"/>
      <c r="E884" s="22"/>
      <c r="F884" s="152"/>
    </row>
    <row r="885" spans="1:6">
      <c r="A885" s="19"/>
      <c r="B885" s="18"/>
      <c r="C885" s="20"/>
      <c r="D885" s="21"/>
      <c r="E885" s="22"/>
      <c r="F885" s="152"/>
    </row>
    <row r="886" spans="1:6">
      <c r="A886" s="19"/>
      <c r="B886" s="18"/>
      <c r="C886" s="20"/>
      <c r="D886" s="21"/>
      <c r="E886" s="22"/>
      <c r="F886" s="152"/>
    </row>
    <row r="887" spans="1:6">
      <c r="A887" s="19"/>
      <c r="B887" s="18"/>
      <c r="C887" s="20"/>
      <c r="D887" s="21"/>
      <c r="E887" s="22"/>
      <c r="F887" s="152"/>
    </row>
    <row r="888" spans="1:6">
      <c r="A888" s="19"/>
      <c r="B888" s="18"/>
      <c r="C888" s="20"/>
      <c r="D888" s="21"/>
      <c r="E888" s="22"/>
      <c r="F888" s="152"/>
    </row>
    <row r="889" spans="1:6">
      <c r="A889" s="19"/>
      <c r="B889" s="18"/>
      <c r="C889" s="20"/>
      <c r="D889" s="21"/>
      <c r="E889" s="22"/>
      <c r="F889" s="152"/>
    </row>
    <row r="890" spans="1:6">
      <c r="A890" s="19"/>
      <c r="B890" s="18"/>
      <c r="C890" s="20"/>
      <c r="D890" s="21"/>
      <c r="E890" s="22"/>
      <c r="F890" s="152"/>
    </row>
    <row r="891" spans="1:6">
      <c r="A891" s="19"/>
      <c r="B891" s="18"/>
      <c r="C891" s="20"/>
      <c r="D891" s="21"/>
      <c r="E891" s="22"/>
      <c r="F891" s="152"/>
    </row>
    <row r="892" spans="1:6">
      <c r="A892" s="19"/>
      <c r="B892" s="18"/>
      <c r="C892" s="20"/>
      <c r="D892" s="21"/>
      <c r="E892" s="22"/>
      <c r="F892" s="152"/>
    </row>
    <row r="893" spans="1:6">
      <c r="A893" s="19"/>
      <c r="B893" s="18"/>
      <c r="C893" s="20"/>
      <c r="D893" s="21"/>
      <c r="E893" s="22"/>
      <c r="F893" s="152"/>
    </row>
    <row r="894" spans="1:6">
      <c r="A894" s="19"/>
      <c r="B894" s="18"/>
      <c r="C894" s="20"/>
      <c r="D894" s="21"/>
      <c r="E894" s="22"/>
      <c r="F894" s="152"/>
    </row>
    <row r="895" spans="1:6">
      <c r="A895" s="19"/>
      <c r="B895" s="18"/>
      <c r="C895" s="20"/>
      <c r="D895" s="21"/>
      <c r="E895" s="22"/>
      <c r="F895" s="152"/>
    </row>
    <row r="896" spans="1:6">
      <c r="A896" s="19"/>
      <c r="B896" s="18"/>
      <c r="C896" s="20"/>
      <c r="D896" s="21"/>
      <c r="E896" s="22"/>
      <c r="F896" s="152"/>
    </row>
    <row r="897" spans="1:6">
      <c r="A897" s="19"/>
      <c r="B897" s="18"/>
      <c r="C897" s="20"/>
      <c r="D897" s="21"/>
      <c r="E897" s="22"/>
      <c r="F897" s="152"/>
    </row>
    <row r="898" spans="1:6">
      <c r="A898" s="19"/>
      <c r="B898" s="18"/>
      <c r="C898" s="20"/>
      <c r="D898" s="21"/>
      <c r="E898" s="22"/>
      <c r="F898" s="152"/>
    </row>
    <row r="899" spans="1:6">
      <c r="A899" s="19"/>
      <c r="B899" s="18"/>
      <c r="C899" s="20"/>
      <c r="D899" s="21"/>
      <c r="E899" s="22"/>
      <c r="F899" s="152"/>
    </row>
    <row r="900" spans="1:6">
      <c r="A900" s="19"/>
      <c r="B900" s="18"/>
      <c r="C900" s="20"/>
      <c r="D900" s="21"/>
      <c r="E900" s="22"/>
      <c r="F900" s="152"/>
    </row>
    <row r="901" spans="1:6">
      <c r="A901" s="19"/>
      <c r="B901" s="18"/>
      <c r="C901" s="20"/>
      <c r="D901" s="21"/>
      <c r="E901" s="22"/>
      <c r="F901" s="152"/>
    </row>
    <row r="902" spans="1:6">
      <c r="A902" s="19"/>
      <c r="B902" s="18"/>
      <c r="C902" s="20"/>
      <c r="D902" s="21"/>
      <c r="E902" s="22"/>
      <c r="F902" s="152"/>
    </row>
    <row r="903" spans="1:6">
      <c r="A903" s="19"/>
      <c r="B903" s="18"/>
      <c r="C903" s="20"/>
      <c r="D903" s="21"/>
      <c r="E903" s="22"/>
      <c r="F903" s="152"/>
    </row>
    <row r="904" spans="1:6">
      <c r="A904" s="19"/>
      <c r="B904" s="18"/>
      <c r="C904" s="20"/>
      <c r="D904" s="21"/>
      <c r="E904" s="22"/>
      <c r="F904" s="152"/>
    </row>
    <row r="905" spans="1:6">
      <c r="A905" s="19"/>
      <c r="B905" s="18"/>
      <c r="C905" s="20"/>
      <c r="D905" s="21"/>
      <c r="E905" s="22"/>
      <c r="F905" s="152"/>
    </row>
    <row r="906" spans="1:6">
      <c r="A906" s="19"/>
      <c r="B906" s="18"/>
      <c r="C906" s="20"/>
      <c r="D906" s="21"/>
      <c r="E906" s="22"/>
      <c r="F906" s="152"/>
    </row>
    <row r="907" spans="1:6">
      <c r="A907" s="19"/>
      <c r="B907" s="18"/>
      <c r="C907" s="20"/>
      <c r="D907" s="21"/>
      <c r="E907" s="22"/>
      <c r="F907" s="152"/>
    </row>
    <row r="908" spans="1:6">
      <c r="A908" s="19"/>
      <c r="B908" s="18"/>
      <c r="C908" s="20"/>
      <c r="D908" s="21"/>
      <c r="E908" s="22"/>
      <c r="F908" s="152"/>
    </row>
    <row r="909" spans="1:6">
      <c r="A909" s="19"/>
      <c r="B909" s="18"/>
      <c r="C909" s="20"/>
      <c r="D909" s="21"/>
      <c r="E909" s="22"/>
      <c r="F909" s="152"/>
    </row>
    <row r="910" spans="1:6">
      <c r="A910" s="19"/>
      <c r="B910" s="18"/>
      <c r="C910" s="20"/>
      <c r="D910" s="21"/>
      <c r="E910" s="22"/>
      <c r="F910" s="152"/>
    </row>
    <row r="911" spans="1:6">
      <c r="A911" s="19"/>
      <c r="B911" s="18"/>
      <c r="C911" s="20"/>
      <c r="D911" s="21"/>
      <c r="E911" s="22"/>
      <c r="F911" s="152"/>
    </row>
    <row r="912" spans="1:6">
      <c r="A912" s="19"/>
      <c r="B912" s="18"/>
      <c r="C912" s="20"/>
      <c r="D912" s="21"/>
      <c r="E912" s="22"/>
      <c r="F912" s="152"/>
    </row>
    <row r="913" spans="1:6">
      <c r="A913" s="19"/>
      <c r="B913" s="18"/>
      <c r="C913" s="20"/>
      <c r="D913" s="21"/>
      <c r="E913" s="22"/>
      <c r="F913" s="152"/>
    </row>
    <row r="914" spans="1:6">
      <c r="A914" s="19"/>
      <c r="B914" s="18"/>
      <c r="C914" s="20"/>
      <c r="D914" s="21"/>
      <c r="E914" s="22"/>
      <c r="F914" s="152"/>
    </row>
    <row r="915" spans="1:6">
      <c r="A915" s="19"/>
      <c r="B915" s="18"/>
      <c r="C915" s="20"/>
      <c r="D915" s="21"/>
      <c r="E915" s="22"/>
      <c r="F915" s="152"/>
    </row>
    <row r="916" spans="1:6">
      <c r="A916" s="19"/>
      <c r="B916" s="18"/>
      <c r="C916" s="20"/>
      <c r="D916" s="21"/>
      <c r="E916" s="22"/>
      <c r="F916" s="152"/>
    </row>
    <row r="917" spans="1:6">
      <c r="A917" s="19"/>
      <c r="B917" s="18"/>
      <c r="C917" s="20"/>
      <c r="D917" s="21"/>
      <c r="E917" s="22"/>
      <c r="F917" s="152"/>
    </row>
    <row r="918" spans="1:6">
      <c r="A918" s="19"/>
      <c r="B918" s="18"/>
      <c r="C918" s="20"/>
      <c r="D918" s="21"/>
      <c r="E918" s="22"/>
      <c r="F918" s="152"/>
    </row>
    <row r="919" spans="1:6">
      <c r="A919" s="19"/>
      <c r="B919" s="18"/>
      <c r="C919" s="20"/>
      <c r="D919" s="21"/>
      <c r="E919" s="22"/>
      <c r="F919" s="152"/>
    </row>
    <row r="920" spans="1:6">
      <c r="A920" s="19"/>
      <c r="B920" s="18"/>
      <c r="C920" s="20"/>
      <c r="D920" s="21"/>
      <c r="E920" s="22"/>
      <c r="F920" s="152"/>
    </row>
    <row r="921" spans="1:6">
      <c r="A921" s="19"/>
      <c r="B921" s="18"/>
      <c r="C921" s="20"/>
      <c r="D921" s="21"/>
      <c r="E921" s="22"/>
      <c r="F921" s="152"/>
    </row>
    <row r="922" spans="1:6">
      <c r="A922" s="19"/>
      <c r="B922" s="18"/>
      <c r="C922" s="20"/>
      <c r="D922" s="21"/>
      <c r="E922" s="22"/>
      <c r="F922" s="152"/>
    </row>
    <row r="923" spans="1:6">
      <c r="A923" s="19"/>
      <c r="B923" s="18"/>
      <c r="C923" s="20"/>
      <c r="D923" s="21"/>
      <c r="E923" s="22"/>
      <c r="F923" s="152"/>
    </row>
    <row r="924" spans="1:6">
      <c r="A924" s="19"/>
      <c r="B924" s="18"/>
      <c r="C924" s="20"/>
      <c r="D924" s="21"/>
      <c r="E924" s="22"/>
      <c r="F924" s="152"/>
    </row>
    <row r="925" spans="1:6">
      <c r="A925" s="19"/>
      <c r="B925" s="18"/>
      <c r="C925" s="20"/>
      <c r="D925" s="21"/>
      <c r="E925" s="22"/>
      <c r="F925" s="152"/>
    </row>
    <row r="926" spans="1:6">
      <c r="A926" s="19"/>
      <c r="B926" s="18"/>
      <c r="C926" s="20"/>
      <c r="D926" s="21"/>
      <c r="E926" s="22"/>
      <c r="F926" s="152"/>
    </row>
    <row r="927" spans="1:6">
      <c r="A927" s="19"/>
      <c r="B927" s="18"/>
      <c r="C927" s="20"/>
      <c r="D927" s="21"/>
      <c r="E927" s="22"/>
      <c r="F927" s="152"/>
    </row>
    <row r="928" spans="1:6">
      <c r="A928" s="19"/>
      <c r="B928" s="18"/>
      <c r="C928" s="20"/>
      <c r="D928" s="21"/>
      <c r="E928" s="22"/>
      <c r="F928" s="152"/>
    </row>
    <row r="929" spans="1:6">
      <c r="A929" s="19"/>
      <c r="B929" s="18"/>
      <c r="C929" s="20"/>
      <c r="D929" s="21"/>
      <c r="E929" s="22"/>
      <c r="F929" s="152"/>
    </row>
    <row r="930" spans="1:6">
      <c r="A930" s="19"/>
      <c r="B930" s="18"/>
      <c r="C930" s="20"/>
      <c r="D930" s="21"/>
      <c r="E930" s="22"/>
      <c r="F930" s="152"/>
    </row>
    <row r="931" spans="1:6">
      <c r="A931" s="19"/>
      <c r="B931" s="18"/>
      <c r="C931" s="20"/>
      <c r="D931" s="21"/>
      <c r="E931" s="22"/>
      <c r="F931" s="152"/>
    </row>
    <row r="932" spans="1:6">
      <c r="A932" s="19"/>
      <c r="B932" s="18"/>
      <c r="C932" s="20"/>
      <c r="D932" s="21"/>
      <c r="E932" s="22"/>
      <c r="F932" s="152"/>
    </row>
    <row r="933" spans="1:6">
      <c r="A933" s="19"/>
      <c r="B933" s="18"/>
      <c r="C933" s="20"/>
      <c r="D933" s="21"/>
      <c r="E933" s="22"/>
      <c r="F933" s="152"/>
    </row>
    <row r="934" spans="1:6">
      <c r="A934" s="19"/>
      <c r="B934" s="18"/>
      <c r="C934" s="20"/>
      <c r="D934" s="21"/>
      <c r="E934" s="22"/>
      <c r="F934" s="152"/>
    </row>
    <row r="935" spans="1:6">
      <c r="A935" s="19"/>
      <c r="B935" s="18"/>
      <c r="C935" s="20"/>
      <c r="D935" s="21"/>
      <c r="E935" s="22"/>
      <c r="F935" s="152"/>
    </row>
    <row r="936" spans="1:6">
      <c r="A936" s="19"/>
      <c r="B936" s="18"/>
      <c r="C936" s="20"/>
      <c r="D936" s="21"/>
      <c r="E936" s="22"/>
      <c r="F936" s="152"/>
    </row>
    <row r="937" spans="1:6">
      <c r="A937" s="19"/>
      <c r="B937" s="18"/>
      <c r="C937" s="20"/>
      <c r="D937" s="21"/>
      <c r="E937" s="22"/>
      <c r="F937" s="152"/>
    </row>
    <row r="938" spans="1:6">
      <c r="A938" s="19"/>
      <c r="B938" s="18"/>
      <c r="C938" s="20"/>
      <c r="D938" s="21"/>
      <c r="E938" s="22"/>
      <c r="F938" s="152"/>
    </row>
    <row r="939" spans="1:6">
      <c r="A939" s="19"/>
      <c r="B939" s="18"/>
      <c r="C939" s="20"/>
      <c r="D939" s="21"/>
      <c r="E939" s="22"/>
      <c r="F939" s="152"/>
    </row>
    <row r="940" spans="1:6">
      <c r="A940" s="19"/>
      <c r="B940" s="18"/>
      <c r="C940" s="20"/>
      <c r="D940" s="21"/>
      <c r="E940" s="22"/>
      <c r="F940" s="152"/>
    </row>
    <row r="941" spans="1:6">
      <c r="A941" s="19"/>
      <c r="B941" s="18"/>
      <c r="C941" s="20"/>
      <c r="D941" s="21"/>
      <c r="E941" s="22"/>
      <c r="F941" s="152"/>
    </row>
    <row r="942" spans="1:6">
      <c r="A942" s="19"/>
      <c r="B942" s="18"/>
      <c r="C942" s="20"/>
      <c r="D942" s="21"/>
      <c r="E942" s="22"/>
      <c r="F942" s="152"/>
    </row>
    <row r="943" spans="1:6">
      <c r="A943" s="19"/>
      <c r="B943" s="18"/>
      <c r="C943" s="20"/>
      <c r="D943" s="21"/>
      <c r="E943" s="22"/>
      <c r="F943" s="152"/>
    </row>
    <row r="944" spans="1:6">
      <c r="A944" s="19"/>
      <c r="B944" s="18"/>
      <c r="C944" s="20"/>
      <c r="D944" s="21"/>
      <c r="E944" s="22"/>
      <c r="F944" s="152"/>
    </row>
    <row r="945" spans="1:6">
      <c r="A945" s="19"/>
      <c r="B945" s="18"/>
      <c r="C945" s="20"/>
      <c r="D945" s="21"/>
      <c r="E945" s="22"/>
      <c r="F945" s="152"/>
    </row>
    <row r="946" spans="1:6">
      <c r="A946" s="19"/>
      <c r="B946" s="18"/>
      <c r="C946" s="20"/>
      <c r="D946" s="21"/>
      <c r="E946" s="22"/>
      <c r="F946" s="152"/>
    </row>
    <row r="947" spans="1:6">
      <c r="A947" s="19"/>
      <c r="B947" s="18"/>
      <c r="C947" s="20"/>
      <c r="D947" s="21"/>
      <c r="E947" s="22"/>
      <c r="F947" s="152"/>
    </row>
    <row r="948" spans="1:6">
      <c r="A948" s="19"/>
      <c r="B948" s="18"/>
      <c r="C948" s="20"/>
      <c r="D948" s="21"/>
      <c r="E948" s="22"/>
      <c r="F948" s="152"/>
    </row>
    <row r="949" spans="1:6">
      <c r="A949" s="19"/>
      <c r="B949" s="18"/>
      <c r="C949" s="20"/>
      <c r="D949" s="21"/>
      <c r="E949" s="22"/>
      <c r="F949" s="152"/>
    </row>
    <row r="950" spans="1:6">
      <c r="A950" s="19"/>
      <c r="B950" s="18"/>
      <c r="C950" s="20"/>
      <c r="D950" s="21"/>
      <c r="E950" s="22"/>
      <c r="F950" s="152"/>
    </row>
    <row r="951" spans="1:6">
      <c r="A951" s="19"/>
      <c r="B951" s="18"/>
      <c r="C951" s="20"/>
      <c r="D951" s="21"/>
      <c r="E951" s="22"/>
      <c r="F951" s="152"/>
    </row>
    <row r="952" spans="1:6">
      <c r="A952" s="19"/>
      <c r="B952" s="18"/>
      <c r="C952" s="20"/>
      <c r="D952" s="21"/>
      <c r="E952" s="22"/>
      <c r="F952" s="152"/>
    </row>
    <row r="953" spans="1:6">
      <c r="A953" s="19"/>
      <c r="B953" s="18"/>
      <c r="C953" s="20"/>
      <c r="D953" s="21"/>
      <c r="E953" s="22"/>
      <c r="F953" s="152"/>
    </row>
    <row r="954" spans="1:6">
      <c r="A954" s="19"/>
      <c r="B954" s="18"/>
      <c r="C954" s="20"/>
      <c r="D954" s="21"/>
      <c r="E954" s="22"/>
      <c r="F954" s="152"/>
    </row>
    <row r="955" spans="1:6">
      <c r="A955" s="19"/>
      <c r="B955" s="18"/>
      <c r="C955" s="20"/>
      <c r="D955" s="21"/>
      <c r="E955" s="22"/>
      <c r="F955" s="152"/>
    </row>
    <row r="956" spans="1:6">
      <c r="A956" s="19"/>
      <c r="B956" s="18"/>
      <c r="C956" s="20"/>
      <c r="D956" s="21"/>
      <c r="E956" s="22"/>
      <c r="F956" s="152"/>
    </row>
    <row r="957" spans="1:6">
      <c r="A957" s="19"/>
      <c r="B957" s="18"/>
      <c r="C957" s="20"/>
      <c r="D957" s="21"/>
      <c r="E957" s="22"/>
      <c r="F957" s="152"/>
    </row>
    <row r="958" spans="1:6">
      <c r="A958" s="19"/>
      <c r="B958" s="18"/>
      <c r="C958" s="20"/>
      <c r="D958" s="21"/>
      <c r="E958" s="22"/>
      <c r="F958" s="152"/>
    </row>
    <row r="959" spans="1:6">
      <c r="A959" s="19"/>
      <c r="B959" s="18"/>
      <c r="C959" s="20"/>
      <c r="D959" s="21"/>
      <c r="E959" s="22"/>
      <c r="F959" s="152"/>
    </row>
    <row r="960" spans="1:6">
      <c r="A960" s="19"/>
      <c r="B960" s="18"/>
      <c r="C960" s="20"/>
      <c r="D960" s="21"/>
      <c r="E960" s="22"/>
      <c r="F960" s="152"/>
    </row>
    <row r="961" spans="1:6">
      <c r="A961" s="19"/>
      <c r="B961" s="18"/>
      <c r="C961" s="20"/>
      <c r="D961" s="21"/>
      <c r="E961" s="22"/>
      <c r="F961" s="152"/>
    </row>
    <row r="962" spans="1:6">
      <c r="A962" s="19"/>
      <c r="B962" s="18"/>
      <c r="C962" s="20"/>
      <c r="D962" s="21"/>
      <c r="E962" s="22"/>
      <c r="F962" s="152"/>
    </row>
    <row r="963" spans="1:6">
      <c r="A963" s="19"/>
      <c r="B963" s="18"/>
      <c r="C963" s="20"/>
      <c r="D963" s="21"/>
      <c r="E963" s="22"/>
      <c r="F963" s="152"/>
    </row>
    <row r="964" spans="1:6">
      <c r="A964" s="19"/>
      <c r="B964" s="18"/>
      <c r="C964" s="20"/>
      <c r="D964" s="21"/>
      <c r="E964" s="22"/>
      <c r="F964" s="152"/>
    </row>
    <row r="965" spans="1:6">
      <c r="A965" s="19"/>
      <c r="B965" s="18"/>
      <c r="C965" s="20"/>
      <c r="D965" s="21"/>
      <c r="E965" s="22"/>
      <c r="F965" s="152"/>
    </row>
    <row r="966" spans="1:6">
      <c r="A966" s="19"/>
      <c r="B966" s="18"/>
      <c r="C966" s="20"/>
      <c r="D966" s="21"/>
      <c r="E966" s="22"/>
      <c r="F966" s="152"/>
    </row>
    <row r="967" spans="1:6">
      <c r="A967" s="19"/>
      <c r="B967" s="18"/>
      <c r="C967" s="20"/>
      <c r="D967" s="21"/>
      <c r="E967" s="22"/>
      <c r="F967" s="152"/>
    </row>
    <row r="968" spans="1:6">
      <c r="A968" s="19"/>
      <c r="B968" s="18"/>
      <c r="C968" s="20"/>
      <c r="D968" s="21"/>
      <c r="E968" s="22"/>
      <c r="F968" s="152"/>
    </row>
    <row r="969" spans="1:6">
      <c r="A969" s="19"/>
      <c r="B969" s="18"/>
      <c r="C969" s="20"/>
      <c r="D969" s="21"/>
      <c r="E969" s="22"/>
      <c r="F969" s="152"/>
    </row>
    <row r="970" spans="1:6">
      <c r="A970" s="19"/>
      <c r="B970" s="18"/>
      <c r="C970" s="20"/>
      <c r="D970" s="21"/>
      <c r="E970" s="22"/>
      <c r="F970" s="152"/>
    </row>
    <row r="971" spans="1:6">
      <c r="A971" s="19"/>
      <c r="B971" s="18"/>
      <c r="C971" s="20"/>
      <c r="D971" s="21"/>
      <c r="E971" s="22"/>
      <c r="F971" s="152"/>
    </row>
    <row r="972" spans="1:6">
      <c r="A972" s="19"/>
      <c r="B972" s="18"/>
      <c r="C972" s="20"/>
      <c r="D972" s="21"/>
      <c r="E972" s="22"/>
      <c r="F972" s="152"/>
    </row>
    <row r="973" spans="1:6">
      <c r="A973" s="19"/>
      <c r="B973" s="18"/>
      <c r="C973" s="20"/>
      <c r="D973" s="21"/>
      <c r="E973" s="22"/>
      <c r="F973" s="152"/>
    </row>
    <row r="974" spans="1:6">
      <c r="A974" s="19"/>
      <c r="B974" s="18"/>
      <c r="C974" s="20"/>
      <c r="D974" s="21"/>
      <c r="E974" s="22"/>
      <c r="F974" s="152"/>
    </row>
    <row r="975" spans="1:6">
      <c r="A975" s="19"/>
      <c r="B975" s="18"/>
      <c r="C975" s="20"/>
      <c r="D975" s="21"/>
      <c r="E975" s="22"/>
      <c r="F975" s="152"/>
    </row>
    <row r="976" spans="1:6">
      <c r="A976" s="19"/>
      <c r="B976" s="18"/>
      <c r="C976" s="20"/>
      <c r="D976" s="21"/>
      <c r="E976" s="22"/>
      <c r="F976" s="152"/>
    </row>
    <row r="977" spans="1:6">
      <c r="A977" s="19"/>
      <c r="B977" s="18"/>
      <c r="C977" s="20"/>
      <c r="D977" s="21"/>
      <c r="E977" s="22"/>
      <c r="F977" s="152"/>
    </row>
    <row r="978" spans="1:6">
      <c r="A978" s="19"/>
      <c r="B978" s="18"/>
      <c r="C978" s="20"/>
      <c r="D978" s="21"/>
      <c r="E978" s="22"/>
      <c r="F978" s="152"/>
    </row>
    <row r="979" spans="1:6">
      <c r="A979" s="19"/>
      <c r="B979" s="18"/>
      <c r="C979" s="20"/>
      <c r="D979" s="21"/>
      <c r="E979" s="22"/>
      <c r="F979" s="152"/>
    </row>
    <row r="980" spans="1:6">
      <c r="A980" s="19"/>
      <c r="B980" s="18"/>
      <c r="C980" s="20"/>
      <c r="D980" s="21"/>
      <c r="E980" s="22"/>
      <c r="F980" s="152"/>
    </row>
    <row r="981" spans="1:6">
      <c r="A981" s="19"/>
      <c r="B981" s="18"/>
      <c r="C981" s="20"/>
      <c r="D981" s="21"/>
      <c r="E981" s="22"/>
      <c r="F981" s="152"/>
    </row>
    <row r="982" spans="1:6">
      <c r="A982" s="19"/>
      <c r="B982" s="18"/>
      <c r="C982" s="20"/>
      <c r="D982" s="21"/>
      <c r="E982" s="22"/>
      <c r="F982" s="152"/>
    </row>
    <row r="983" spans="1:6">
      <c r="A983" s="19"/>
      <c r="B983" s="18"/>
      <c r="C983" s="20"/>
      <c r="D983" s="21"/>
      <c r="E983" s="22"/>
      <c r="F983" s="152"/>
    </row>
    <row r="984" spans="1:6">
      <c r="A984" s="19"/>
      <c r="B984" s="18"/>
      <c r="C984" s="20"/>
      <c r="D984" s="21"/>
      <c r="E984" s="22"/>
      <c r="F984" s="152"/>
    </row>
    <row r="985" spans="1:6">
      <c r="A985" s="19"/>
      <c r="B985" s="18"/>
      <c r="C985" s="20"/>
      <c r="D985" s="21"/>
      <c r="E985" s="22"/>
      <c r="F985" s="152"/>
    </row>
    <row r="986" spans="1:6">
      <c r="A986" s="19"/>
      <c r="B986" s="18"/>
      <c r="C986" s="20"/>
      <c r="D986" s="21"/>
      <c r="E986" s="22"/>
      <c r="F986" s="152"/>
    </row>
    <row r="987" spans="1:6">
      <c r="A987" s="19"/>
      <c r="B987" s="18"/>
      <c r="C987" s="20"/>
      <c r="D987" s="21"/>
      <c r="E987" s="22"/>
      <c r="F987" s="152"/>
    </row>
    <row r="988" spans="1:6">
      <c r="A988" s="19"/>
      <c r="B988" s="18"/>
      <c r="C988" s="20"/>
      <c r="D988" s="21"/>
      <c r="E988" s="22"/>
      <c r="F988" s="152"/>
    </row>
    <row r="989" spans="1:6">
      <c r="A989" s="19"/>
      <c r="B989" s="18"/>
      <c r="C989" s="20"/>
      <c r="D989" s="21"/>
      <c r="E989" s="22"/>
      <c r="F989" s="152"/>
    </row>
    <row r="990" spans="1:6">
      <c r="A990" s="19"/>
      <c r="B990" s="18"/>
      <c r="C990" s="20"/>
      <c r="D990" s="21"/>
      <c r="E990" s="22"/>
      <c r="F990" s="152"/>
    </row>
    <row r="991" spans="1:6">
      <c r="A991" s="19"/>
      <c r="B991" s="18"/>
      <c r="C991" s="20"/>
      <c r="D991" s="21"/>
      <c r="E991" s="22"/>
      <c r="F991" s="152"/>
    </row>
    <row r="992" spans="1:6">
      <c r="A992" s="19"/>
      <c r="B992" s="18"/>
      <c r="C992" s="20"/>
      <c r="D992" s="21"/>
      <c r="E992" s="22"/>
      <c r="F992" s="152"/>
    </row>
    <row r="993" spans="1:6">
      <c r="A993" s="19"/>
      <c r="B993" s="18"/>
      <c r="C993" s="20"/>
      <c r="D993" s="21"/>
      <c r="E993" s="22"/>
      <c r="F993" s="152"/>
    </row>
    <row r="994" spans="1:6">
      <c r="A994" s="19"/>
      <c r="B994" s="18"/>
      <c r="C994" s="20"/>
      <c r="D994" s="21"/>
      <c r="E994" s="22"/>
      <c r="F994" s="152"/>
    </row>
    <row r="995" spans="1:6">
      <c r="A995" s="19"/>
      <c r="B995" s="18"/>
      <c r="C995" s="20"/>
      <c r="D995" s="21"/>
      <c r="E995" s="22"/>
      <c r="F995" s="152"/>
    </row>
    <row r="996" spans="1:6">
      <c r="A996" s="19"/>
      <c r="B996" s="18"/>
      <c r="C996" s="20"/>
      <c r="D996" s="21"/>
      <c r="E996" s="22"/>
      <c r="F996" s="152"/>
    </row>
    <row r="997" spans="1:6">
      <c r="A997" s="19"/>
      <c r="B997" s="18"/>
      <c r="C997" s="20"/>
      <c r="D997" s="21"/>
      <c r="E997" s="22"/>
      <c r="F997" s="152"/>
    </row>
    <row r="998" spans="1:6">
      <c r="A998" s="19"/>
      <c r="B998" s="18"/>
      <c r="C998" s="20"/>
      <c r="D998" s="21"/>
      <c r="E998" s="22"/>
      <c r="F998" s="152"/>
    </row>
    <row r="999" spans="1:6">
      <c r="A999" s="19"/>
      <c r="B999" s="18"/>
      <c r="C999" s="20"/>
      <c r="D999" s="21"/>
      <c r="E999" s="22"/>
      <c r="F999" s="152"/>
    </row>
    <row r="1000" spans="1:6">
      <c r="A1000" s="19"/>
      <c r="B1000" s="18"/>
      <c r="C1000" s="20"/>
      <c r="D1000" s="21"/>
      <c r="E1000" s="22"/>
      <c r="F1000" s="152"/>
    </row>
    <row r="1001" spans="1:6">
      <c r="A1001" s="19"/>
      <c r="B1001" s="18"/>
      <c r="C1001" s="20"/>
      <c r="D1001" s="21"/>
      <c r="E1001" s="22"/>
      <c r="F1001" s="152"/>
    </row>
    <row r="1002" spans="1:6">
      <c r="A1002" s="19"/>
      <c r="B1002" s="18"/>
      <c r="C1002" s="20"/>
      <c r="D1002" s="21"/>
      <c r="E1002" s="22"/>
      <c r="F1002" s="152"/>
    </row>
    <row r="1003" spans="1:6">
      <c r="A1003" s="19"/>
      <c r="B1003" s="18"/>
      <c r="C1003" s="20"/>
      <c r="D1003" s="21"/>
      <c r="E1003" s="22"/>
      <c r="F1003" s="152"/>
    </row>
    <row r="1004" spans="1:6">
      <c r="A1004" s="19"/>
      <c r="B1004" s="18"/>
      <c r="C1004" s="20"/>
      <c r="D1004" s="21"/>
      <c r="E1004" s="22"/>
      <c r="F1004" s="152"/>
    </row>
    <row r="1005" spans="1:6">
      <c r="A1005" s="19"/>
      <c r="B1005" s="18"/>
      <c r="C1005" s="20"/>
      <c r="D1005" s="21"/>
      <c r="E1005" s="22"/>
      <c r="F1005" s="152"/>
    </row>
    <row r="1006" spans="1:6">
      <c r="A1006" s="19"/>
      <c r="B1006" s="18"/>
      <c r="C1006" s="20"/>
      <c r="D1006" s="21"/>
      <c r="E1006" s="22"/>
      <c r="F1006" s="152"/>
    </row>
    <row r="1007" spans="1:6">
      <c r="A1007" s="19"/>
      <c r="B1007" s="18"/>
      <c r="C1007" s="20"/>
      <c r="D1007" s="21"/>
      <c r="E1007" s="22"/>
      <c r="F1007" s="152"/>
    </row>
    <row r="1008" spans="1:6">
      <c r="A1008" s="19"/>
      <c r="B1008" s="18"/>
      <c r="C1008" s="20"/>
      <c r="D1008" s="21"/>
      <c r="E1008" s="22"/>
      <c r="F1008" s="152"/>
    </row>
    <row r="1009" spans="1:6">
      <c r="A1009" s="19"/>
      <c r="B1009" s="18"/>
      <c r="C1009" s="20"/>
      <c r="D1009" s="21"/>
      <c r="E1009" s="22"/>
      <c r="F1009" s="152"/>
    </row>
    <row r="1010" spans="1:6">
      <c r="A1010" s="19"/>
      <c r="B1010" s="18"/>
      <c r="C1010" s="20"/>
      <c r="D1010" s="21"/>
      <c r="E1010" s="22"/>
      <c r="F1010" s="152"/>
    </row>
    <row r="1011" spans="1:6">
      <c r="A1011" s="19"/>
      <c r="B1011" s="18"/>
      <c r="C1011" s="20"/>
      <c r="D1011" s="21"/>
      <c r="E1011" s="22"/>
      <c r="F1011" s="152"/>
    </row>
    <row r="1012" spans="1:6">
      <c r="A1012" s="19"/>
      <c r="B1012" s="18"/>
      <c r="C1012" s="20"/>
      <c r="D1012" s="21"/>
      <c r="E1012" s="22"/>
      <c r="F1012" s="152"/>
    </row>
    <row r="1013" spans="1:6">
      <c r="A1013" s="19"/>
      <c r="B1013" s="18"/>
      <c r="C1013" s="20"/>
      <c r="D1013" s="21"/>
      <c r="E1013" s="22"/>
      <c r="F1013" s="152"/>
    </row>
    <row r="1014" spans="1:6">
      <c r="A1014" s="19"/>
      <c r="B1014" s="18"/>
      <c r="C1014" s="20"/>
      <c r="D1014" s="21"/>
      <c r="E1014" s="22"/>
      <c r="F1014" s="152"/>
    </row>
    <row r="1015" spans="1:6">
      <c r="A1015" s="19"/>
      <c r="B1015" s="18"/>
      <c r="C1015" s="20"/>
      <c r="D1015" s="21"/>
      <c r="E1015" s="22"/>
      <c r="F1015" s="152"/>
    </row>
    <row r="1016" spans="1:6">
      <c r="A1016" s="19"/>
      <c r="B1016" s="18"/>
      <c r="C1016" s="20"/>
      <c r="D1016" s="21"/>
      <c r="E1016" s="22"/>
      <c r="F1016" s="152"/>
    </row>
    <row r="1017" spans="1:6">
      <c r="A1017" s="19"/>
      <c r="B1017" s="18"/>
      <c r="C1017" s="20"/>
      <c r="D1017" s="21"/>
      <c r="E1017" s="22"/>
      <c r="F1017" s="152"/>
    </row>
    <row r="1018" spans="1:6">
      <c r="A1018" s="19"/>
      <c r="B1018" s="18"/>
      <c r="C1018" s="20"/>
      <c r="D1018" s="21"/>
      <c r="E1018" s="22"/>
      <c r="F1018" s="152"/>
    </row>
    <row r="1019" spans="1:6">
      <c r="A1019" s="19"/>
      <c r="B1019" s="18"/>
      <c r="C1019" s="20"/>
      <c r="D1019" s="21"/>
      <c r="E1019" s="22"/>
      <c r="F1019" s="152"/>
    </row>
    <row r="1020" spans="1:6">
      <c r="A1020" s="19"/>
      <c r="B1020" s="18"/>
      <c r="C1020" s="20"/>
      <c r="D1020" s="21"/>
      <c r="E1020" s="22"/>
      <c r="F1020" s="152"/>
    </row>
    <row r="1021" spans="1:6">
      <c r="A1021" s="19"/>
      <c r="B1021" s="18"/>
      <c r="C1021" s="20"/>
      <c r="D1021" s="21"/>
      <c r="E1021" s="22"/>
      <c r="F1021" s="152"/>
    </row>
    <row r="1022" spans="1:6">
      <c r="A1022" s="19"/>
      <c r="B1022" s="18"/>
      <c r="C1022" s="20"/>
      <c r="D1022" s="21"/>
      <c r="E1022" s="22"/>
      <c r="F1022" s="152"/>
    </row>
    <row r="1023" spans="1:6">
      <c r="A1023" s="19"/>
      <c r="B1023" s="18"/>
      <c r="C1023" s="20"/>
      <c r="D1023" s="21"/>
      <c r="E1023" s="22"/>
      <c r="F1023" s="152"/>
    </row>
    <row r="1024" spans="1:6">
      <c r="A1024" s="19"/>
      <c r="B1024" s="18"/>
      <c r="C1024" s="20"/>
      <c r="D1024" s="21"/>
      <c r="E1024" s="22"/>
      <c r="F1024" s="152"/>
    </row>
    <row r="1025" spans="1:6">
      <c r="A1025" s="19"/>
      <c r="B1025" s="18"/>
      <c r="C1025" s="20"/>
      <c r="D1025" s="21"/>
      <c r="E1025" s="22"/>
      <c r="F1025" s="152"/>
    </row>
    <row r="1026" spans="1:6">
      <c r="A1026" s="19"/>
      <c r="B1026" s="18"/>
      <c r="C1026" s="20"/>
      <c r="D1026" s="21"/>
      <c r="E1026" s="22"/>
      <c r="F1026" s="152"/>
    </row>
    <row r="1027" spans="1:6">
      <c r="A1027" s="19"/>
      <c r="B1027" s="18"/>
      <c r="C1027" s="20"/>
      <c r="D1027" s="21"/>
      <c r="E1027" s="22"/>
      <c r="F1027" s="152"/>
    </row>
    <row r="1028" spans="1:6">
      <c r="A1028" s="19"/>
      <c r="B1028" s="18"/>
      <c r="C1028" s="20"/>
      <c r="D1028" s="21"/>
      <c r="E1028" s="22"/>
      <c r="F1028" s="152"/>
    </row>
    <row r="1029" spans="1:6">
      <c r="A1029" s="19"/>
      <c r="B1029" s="18"/>
      <c r="C1029" s="20"/>
      <c r="D1029" s="21"/>
      <c r="E1029" s="22"/>
      <c r="F1029" s="152"/>
    </row>
    <row r="1030" spans="1:6">
      <c r="A1030" s="19"/>
      <c r="B1030" s="18"/>
      <c r="C1030" s="20"/>
      <c r="D1030" s="21"/>
      <c r="E1030" s="22"/>
      <c r="F1030" s="152"/>
    </row>
    <row r="1031" spans="1:6">
      <c r="A1031" s="19"/>
      <c r="B1031" s="18"/>
      <c r="C1031" s="20"/>
      <c r="D1031" s="21"/>
      <c r="E1031" s="22"/>
      <c r="F1031" s="152"/>
    </row>
    <row r="1032" spans="1:6">
      <c r="A1032" s="19"/>
      <c r="B1032" s="18"/>
      <c r="C1032" s="20"/>
      <c r="D1032" s="21"/>
      <c r="E1032" s="22"/>
      <c r="F1032" s="152"/>
    </row>
    <row r="1033" spans="1:6">
      <c r="A1033" s="19"/>
      <c r="B1033" s="18"/>
      <c r="C1033" s="20"/>
      <c r="D1033" s="21"/>
      <c r="E1033" s="22"/>
      <c r="F1033" s="152"/>
    </row>
    <row r="1034" spans="1:6">
      <c r="A1034" s="19"/>
      <c r="B1034" s="18"/>
      <c r="C1034" s="20"/>
      <c r="D1034" s="21"/>
      <c r="E1034" s="22"/>
      <c r="F1034" s="152"/>
    </row>
    <row r="1035" spans="1:6">
      <c r="A1035" s="19"/>
      <c r="B1035" s="18"/>
      <c r="C1035" s="20"/>
      <c r="D1035" s="21"/>
      <c r="E1035" s="22"/>
      <c r="F1035" s="152"/>
    </row>
    <row r="1036" spans="1:6">
      <c r="A1036" s="19"/>
      <c r="B1036" s="18"/>
      <c r="C1036" s="20"/>
      <c r="D1036" s="21"/>
      <c r="E1036" s="22"/>
      <c r="F1036" s="152"/>
    </row>
    <row r="1037" spans="1:6">
      <c r="A1037" s="19"/>
      <c r="B1037" s="18"/>
      <c r="C1037" s="20"/>
      <c r="D1037" s="21"/>
      <c r="E1037" s="22"/>
      <c r="F1037" s="152"/>
    </row>
    <row r="1038" spans="1:6">
      <c r="A1038" s="19"/>
      <c r="B1038" s="18"/>
      <c r="C1038" s="20"/>
      <c r="D1038" s="21"/>
      <c r="E1038" s="22"/>
      <c r="F1038" s="152"/>
    </row>
    <row r="1039" spans="1:6">
      <c r="A1039" s="19"/>
      <c r="B1039" s="18"/>
      <c r="C1039" s="20"/>
      <c r="D1039" s="21"/>
      <c r="E1039" s="22"/>
      <c r="F1039" s="152"/>
    </row>
    <row r="1040" spans="1:6">
      <c r="A1040" s="19"/>
      <c r="B1040" s="18"/>
      <c r="C1040" s="20"/>
      <c r="D1040" s="21"/>
      <c r="E1040" s="22"/>
      <c r="F1040" s="152"/>
    </row>
    <row r="1041" spans="1:6">
      <c r="A1041" s="19"/>
      <c r="B1041" s="18"/>
      <c r="C1041" s="20"/>
      <c r="D1041" s="21"/>
      <c r="E1041" s="22"/>
      <c r="F1041" s="152"/>
    </row>
    <row r="1042" spans="1:6">
      <c r="A1042" s="19"/>
      <c r="B1042" s="18"/>
      <c r="C1042" s="20"/>
      <c r="D1042" s="21"/>
      <c r="E1042" s="22"/>
      <c r="F1042" s="152"/>
    </row>
    <row r="1043" spans="1:6">
      <c r="A1043" s="19"/>
      <c r="B1043" s="18"/>
      <c r="C1043" s="20"/>
      <c r="D1043" s="21"/>
      <c r="E1043" s="22"/>
      <c r="F1043" s="152"/>
    </row>
    <row r="1044" spans="1:6">
      <c r="A1044" s="19"/>
      <c r="B1044" s="18"/>
      <c r="C1044" s="20"/>
      <c r="D1044" s="21"/>
      <c r="E1044" s="22"/>
      <c r="F1044" s="152"/>
    </row>
    <row r="1045" spans="1:6">
      <c r="A1045" s="19"/>
      <c r="B1045" s="18"/>
      <c r="C1045" s="20"/>
      <c r="D1045" s="21"/>
      <c r="E1045" s="22"/>
      <c r="F1045" s="152"/>
    </row>
    <row r="1046" spans="1:6">
      <c r="A1046" s="19"/>
      <c r="B1046" s="18"/>
      <c r="C1046" s="20"/>
      <c r="D1046" s="21"/>
      <c r="E1046" s="22"/>
      <c r="F1046" s="152"/>
    </row>
    <row r="1047" spans="1:6">
      <c r="A1047" s="19"/>
      <c r="B1047" s="18"/>
      <c r="C1047" s="20"/>
      <c r="D1047" s="21"/>
      <c r="E1047" s="22"/>
      <c r="F1047" s="152"/>
    </row>
    <row r="1048" spans="1:6">
      <c r="A1048" s="19"/>
      <c r="B1048" s="18"/>
      <c r="C1048" s="20"/>
      <c r="D1048" s="21"/>
      <c r="E1048" s="22"/>
      <c r="F1048" s="152"/>
    </row>
    <row r="1049" spans="1:6">
      <c r="A1049" s="19"/>
      <c r="B1049" s="18"/>
      <c r="C1049" s="20"/>
      <c r="D1049" s="21"/>
      <c r="E1049" s="22"/>
      <c r="F1049" s="152"/>
    </row>
    <row r="1050" spans="1:6">
      <c r="A1050" s="19"/>
      <c r="B1050" s="18"/>
      <c r="C1050" s="20"/>
      <c r="D1050" s="21"/>
      <c r="E1050" s="22"/>
      <c r="F1050" s="152"/>
    </row>
    <row r="1051" spans="1:6">
      <c r="A1051" s="19"/>
      <c r="B1051" s="18"/>
      <c r="C1051" s="20"/>
      <c r="D1051" s="21"/>
      <c r="E1051" s="22"/>
      <c r="F1051" s="152"/>
    </row>
    <row r="1052" spans="1:6">
      <c r="A1052" s="19"/>
      <c r="B1052" s="18"/>
      <c r="C1052" s="20"/>
      <c r="D1052" s="21"/>
      <c r="E1052" s="22"/>
      <c r="F1052" s="152"/>
    </row>
    <row r="1053" spans="1:6">
      <c r="A1053" s="19"/>
      <c r="B1053" s="18"/>
      <c r="C1053" s="20"/>
      <c r="D1053" s="21"/>
      <c r="E1053" s="22"/>
      <c r="F1053" s="152"/>
    </row>
    <row r="1054" spans="1:6">
      <c r="A1054" s="19"/>
      <c r="B1054" s="18"/>
      <c r="C1054" s="20"/>
      <c r="D1054" s="21"/>
      <c r="E1054" s="22"/>
      <c r="F1054" s="152"/>
    </row>
    <row r="1055" spans="1:6">
      <c r="A1055" s="19"/>
      <c r="B1055" s="18"/>
      <c r="C1055" s="20"/>
      <c r="D1055" s="21"/>
      <c r="E1055" s="22"/>
      <c r="F1055" s="152"/>
    </row>
    <row r="1056" spans="1:6">
      <c r="A1056" s="19"/>
      <c r="B1056" s="18"/>
      <c r="C1056" s="20"/>
      <c r="D1056" s="21"/>
      <c r="E1056" s="22"/>
      <c r="F1056" s="152"/>
    </row>
    <row r="1057" spans="1:6">
      <c r="A1057" s="19"/>
      <c r="B1057" s="18"/>
      <c r="C1057" s="20"/>
      <c r="D1057" s="21"/>
      <c r="E1057" s="22"/>
      <c r="F1057" s="152"/>
    </row>
    <row r="1058" spans="1:6">
      <c r="A1058" s="19"/>
      <c r="B1058" s="18"/>
      <c r="C1058" s="20"/>
      <c r="D1058" s="21"/>
      <c r="E1058" s="22"/>
      <c r="F1058" s="152"/>
    </row>
    <row r="1059" spans="1:6">
      <c r="A1059" s="19"/>
      <c r="B1059" s="18"/>
      <c r="C1059" s="20"/>
      <c r="D1059" s="21"/>
      <c r="E1059" s="22"/>
      <c r="F1059" s="152"/>
    </row>
    <row r="1060" spans="1:6">
      <c r="A1060" s="19"/>
      <c r="B1060" s="18"/>
      <c r="C1060" s="20"/>
      <c r="D1060" s="21"/>
      <c r="E1060" s="22"/>
      <c r="F1060" s="152"/>
    </row>
    <row r="1061" spans="1:6">
      <c r="A1061" s="19"/>
      <c r="B1061" s="18"/>
      <c r="C1061" s="20"/>
      <c r="D1061" s="21"/>
      <c r="E1061" s="22"/>
      <c r="F1061" s="152"/>
    </row>
    <row r="1062" spans="1:6">
      <c r="A1062" s="19"/>
      <c r="B1062" s="18"/>
      <c r="C1062" s="20"/>
      <c r="D1062" s="21"/>
      <c r="E1062" s="22"/>
      <c r="F1062" s="152"/>
    </row>
    <row r="1063" spans="1:6">
      <c r="A1063" s="19"/>
      <c r="B1063" s="18"/>
      <c r="C1063" s="20"/>
      <c r="D1063" s="21"/>
      <c r="E1063" s="22"/>
      <c r="F1063" s="152"/>
    </row>
    <row r="1064" spans="1:6">
      <c r="A1064" s="19"/>
      <c r="B1064" s="18"/>
      <c r="C1064" s="20"/>
      <c r="D1064" s="21"/>
      <c r="E1064" s="22"/>
      <c r="F1064" s="152"/>
    </row>
    <row r="1065" spans="1:6">
      <c r="A1065" s="19"/>
      <c r="B1065" s="18"/>
      <c r="C1065" s="20"/>
      <c r="D1065" s="21"/>
      <c r="E1065" s="22"/>
      <c r="F1065" s="152"/>
    </row>
    <row r="1066" spans="1:6">
      <c r="A1066" s="19"/>
      <c r="B1066" s="18"/>
      <c r="C1066" s="20"/>
      <c r="D1066" s="21"/>
      <c r="E1066" s="22"/>
      <c r="F1066" s="152"/>
    </row>
    <row r="1067" spans="1:6">
      <c r="A1067" s="19"/>
      <c r="B1067" s="18"/>
      <c r="C1067" s="20"/>
      <c r="D1067" s="21"/>
      <c r="E1067" s="22"/>
      <c r="F1067" s="152"/>
    </row>
    <row r="1068" spans="1:6">
      <c r="A1068" s="19"/>
      <c r="B1068" s="18"/>
      <c r="C1068" s="20"/>
      <c r="D1068" s="21"/>
      <c r="E1068" s="22"/>
      <c r="F1068" s="152"/>
    </row>
    <row r="1069" spans="1:6">
      <c r="A1069" s="19"/>
      <c r="B1069" s="18"/>
      <c r="C1069" s="20"/>
      <c r="D1069" s="21"/>
      <c r="E1069" s="22"/>
      <c r="F1069" s="152"/>
    </row>
    <row r="1070" spans="1:6">
      <c r="A1070" s="19"/>
      <c r="B1070" s="18"/>
      <c r="C1070" s="20"/>
      <c r="D1070" s="21"/>
      <c r="E1070" s="22"/>
      <c r="F1070" s="152"/>
    </row>
    <row r="1071" spans="1:6">
      <c r="A1071" s="19"/>
      <c r="B1071" s="18"/>
      <c r="C1071" s="20"/>
      <c r="D1071" s="21"/>
      <c r="E1071" s="22"/>
      <c r="F1071" s="152"/>
    </row>
    <row r="1072" spans="1:6">
      <c r="A1072" s="19"/>
      <c r="B1072" s="18"/>
      <c r="C1072" s="20"/>
      <c r="D1072" s="21"/>
      <c r="E1072" s="22"/>
      <c r="F1072" s="152"/>
    </row>
    <row r="1073" spans="1:6">
      <c r="A1073" s="19"/>
      <c r="B1073" s="18"/>
      <c r="C1073" s="20"/>
      <c r="D1073" s="21"/>
      <c r="E1073" s="22"/>
      <c r="F1073" s="152"/>
    </row>
    <row r="1074" spans="1:6">
      <c r="A1074" s="19"/>
      <c r="B1074" s="18"/>
      <c r="C1074" s="20"/>
      <c r="D1074" s="21"/>
      <c r="E1074" s="22"/>
      <c r="F1074" s="152"/>
    </row>
    <row r="1075" spans="1:6">
      <c r="A1075" s="19"/>
      <c r="B1075" s="18"/>
      <c r="C1075" s="20"/>
      <c r="D1075" s="21"/>
      <c r="E1075" s="22"/>
      <c r="F1075" s="152"/>
    </row>
    <row r="1076" spans="1:6">
      <c r="A1076" s="19"/>
      <c r="B1076" s="18"/>
      <c r="C1076" s="20"/>
      <c r="D1076" s="21"/>
      <c r="E1076" s="22"/>
      <c r="F1076" s="152"/>
    </row>
    <row r="1077" spans="1:6">
      <c r="A1077" s="19"/>
      <c r="B1077" s="18"/>
      <c r="C1077" s="20"/>
      <c r="D1077" s="21"/>
      <c r="E1077" s="22"/>
      <c r="F1077" s="152"/>
    </row>
    <row r="1078" spans="1:6">
      <c r="A1078" s="19"/>
      <c r="B1078" s="18"/>
      <c r="C1078" s="20"/>
      <c r="D1078" s="21"/>
      <c r="E1078" s="22"/>
      <c r="F1078" s="152"/>
    </row>
    <row r="1079" spans="1:6">
      <c r="A1079" s="19"/>
      <c r="B1079" s="18"/>
      <c r="C1079" s="20"/>
      <c r="D1079" s="21"/>
      <c r="E1079" s="22"/>
      <c r="F1079" s="152"/>
    </row>
    <row r="1080" spans="1:6">
      <c r="A1080" s="19"/>
      <c r="B1080" s="18"/>
      <c r="C1080" s="20"/>
      <c r="D1080" s="21"/>
      <c r="E1080" s="22"/>
      <c r="F1080" s="152"/>
    </row>
    <row r="1081" spans="1:6">
      <c r="A1081" s="19"/>
      <c r="B1081" s="18"/>
      <c r="C1081" s="20"/>
      <c r="D1081" s="21"/>
      <c r="E1081" s="22"/>
      <c r="F1081" s="152"/>
    </row>
    <row r="1082" spans="1:6">
      <c r="A1082" s="19"/>
      <c r="B1082" s="18"/>
      <c r="C1082" s="20"/>
      <c r="D1082" s="21"/>
      <c r="E1082" s="22"/>
      <c r="F1082" s="152"/>
    </row>
    <row r="1083" spans="1:6">
      <c r="A1083" s="19"/>
      <c r="B1083" s="18"/>
      <c r="C1083" s="20"/>
      <c r="D1083" s="21"/>
      <c r="E1083" s="22"/>
      <c r="F1083" s="152"/>
    </row>
    <row r="1084" spans="1:6">
      <c r="A1084" s="19"/>
      <c r="B1084" s="18"/>
      <c r="C1084" s="20"/>
      <c r="D1084" s="21"/>
      <c r="E1084" s="22"/>
      <c r="F1084" s="152"/>
    </row>
    <row r="1085" spans="1:6">
      <c r="A1085" s="19"/>
      <c r="B1085" s="18"/>
      <c r="C1085" s="20"/>
      <c r="D1085" s="21"/>
      <c r="E1085" s="22"/>
      <c r="F1085" s="152"/>
    </row>
    <row r="1086" spans="1:6">
      <c r="A1086" s="19"/>
      <c r="B1086" s="18"/>
      <c r="C1086" s="20"/>
      <c r="D1086" s="21"/>
      <c r="E1086" s="22"/>
      <c r="F1086" s="152"/>
    </row>
    <row r="1087" spans="1:6">
      <c r="A1087" s="19"/>
      <c r="B1087" s="18"/>
      <c r="C1087" s="20"/>
      <c r="D1087" s="21"/>
      <c r="E1087" s="22"/>
      <c r="F1087" s="152"/>
    </row>
    <row r="1088" spans="1:6">
      <c r="A1088" s="19"/>
      <c r="B1088" s="18"/>
      <c r="C1088" s="20"/>
      <c r="D1088" s="21"/>
      <c r="E1088" s="22"/>
      <c r="F1088" s="152"/>
    </row>
    <row r="1089" spans="1:6">
      <c r="A1089" s="19"/>
      <c r="B1089" s="18"/>
      <c r="C1089" s="20"/>
      <c r="D1089" s="21"/>
      <c r="E1089" s="22"/>
      <c r="F1089" s="152"/>
    </row>
    <row r="1090" spans="1:6">
      <c r="A1090" s="19"/>
      <c r="B1090" s="18"/>
      <c r="C1090" s="20"/>
      <c r="D1090" s="21"/>
      <c r="E1090" s="22"/>
      <c r="F1090" s="152"/>
    </row>
    <row r="1091" spans="1:6">
      <c r="A1091" s="19"/>
      <c r="B1091" s="18"/>
      <c r="C1091" s="20"/>
      <c r="D1091" s="21"/>
      <c r="E1091" s="22"/>
      <c r="F1091" s="152"/>
    </row>
    <row r="1092" spans="1:6">
      <c r="A1092" s="19"/>
      <c r="B1092" s="18"/>
      <c r="C1092" s="20"/>
      <c r="D1092" s="21"/>
      <c r="E1092" s="22"/>
      <c r="F1092" s="152"/>
    </row>
    <row r="1093" spans="1:6">
      <c r="A1093" s="19"/>
      <c r="B1093" s="18"/>
      <c r="C1093" s="20"/>
      <c r="D1093" s="21"/>
      <c r="E1093" s="22"/>
      <c r="F1093" s="152"/>
    </row>
    <row r="1094" spans="1:6">
      <c r="A1094" s="19"/>
      <c r="B1094" s="18"/>
      <c r="C1094" s="20"/>
      <c r="D1094" s="21"/>
      <c r="E1094" s="22"/>
      <c r="F1094" s="152"/>
    </row>
    <row r="1095" spans="1:6">
      <c r="A1095" s="19"/>
      <c r="B1095" s="18"/>
      <c r="C1095" s="20"/>
      <c r="D1095" s="21"/>
      <c r="E1095" s="22"/>
      <c r="F1095" s="152"/>
    </row>
    <row r="1096" spans="1:6">
      <c r="A1096" s="19"/>
      <c r="B1096" s="18"/>
      <c r="C1096" s="20"/>
      <c r="D1096" s="21"/>
      <c r="E1096" s="22"/>
      <c r="F1096" s="152"/>
    </row>
    <row r="1097" spans="1:6">
      <c r="A1097" s="19"/>
      <c r="B1097" s="18"/>
      <c r="C1097" s="20"/>
      <c r="D1097" s="21"/>
      <c r="E1097" s="22"/>
      <c r="F1097" s="152"/>
    </row>
    <row r="1098" spans="1:6">
      <c r="A1098" s="19"/>
      <c r="B1098" s="18"/>
      <c r="C1098" s="20"/>
      <c r="D1098" s="21"/>
      <c r="E1098" s="22"/>
      <c r="F1098" s="152"/>
    </row>
    <row r="1099" spans="1:6">
      <c r="A1099" s="19"/>
      <c r="B1099" s="18"/>
      <c r="C1099" s="20"/>
      <c r="D1099" s="21"/>
      <c r="E1099" s="22"/>
      <c r="F1099" s="152"/>
    </row>
    <row r="1100" spans="1:6">
      <c r="A1100" s="19"/>
      <c r="B1100" s="18"/>
      <c r="C1100" s="20"/>
      <c r="D1100" s="21"/>
      <c r="E1100" s="22"/>
      <c r="F1100" s="152"/>
    </row>
    <row r="1101" spans="1:6">
      <c r="A1101" s="19"/>
      <c r="B1101" s="18"/>
      <c r="C1101" s="20"/>
      <c r="D1101" s="21"/>
      <c r="E1101" s="22"/>
      <c r="F1101" s="152"/>
    </row>
    <row r="1102" spans="1:6">
      <c r="A1102" s="19"/>
      <c r="B1102" s="18"/>
      <c r="C1102" s="20"/>
      <c r="D1102" s="21"/>
      <c r="E1102" s="22"/>
      <c r="F1102" s="152"/>
    </row>
    <row r="1103" spans="1:6">
      <c r="A1103" s="19"/>
      <c r="B1103" s="18"/>
      <c r="C1103" s="20"/>
      <c r="D1103" s="21"/>
      <c r="E1103" s="22"/>
      <c r="F1103" s="152"/>
    </row>
    <row r="1104" spans="1:6">
      <c r="A1104" s="19"/>
      <c r="B1104" s="18"/>
      <c r="C1104" s="20"/>
      <c r="D1104" s="21"/>
      <c r="E1104" s="22"/>
      <c r="F1104" s="152"/>
    </row>
    <row r="1105" spans="1:6">
      <c r="A1105" s="19"/>
      <c r="B1105" s="18"/>
      <c r="C1105" s="20"/>
      <c r="D1105" s="21"/>
      <c r="E1105" s="22"/>
      <c r="F1105" s="152"/>
    </row>
    <row r="1106" spans="1:6">
      <c r="A1106" s="19"/>
      <c r="B1106" s="18"/>
      <c r="C1106" s="20"/>
      <c r="D1106" s="21"/>
      <c r="E1106" s="22"/>
      <c r="F1106" s="152"/>
    </row>
    <row r="1107" spans="1:6">
      <c r="A1107" s="19"/>
      <c r="B1107" s="18"/>
      <c r="C1107" s="20"/>
      <c r="D1107" s="21"/>
      <c r="E1107" s="22"/>
      <c r="F1107" s="152"/>
    </row>
    <row r="1108" spans="1:6">
      <c r="A1108" s="19"/>
      <c r="B1108" s="18"/>
      <c r="C1108" s="20"/>
      <c r="D1108" s="21"/>
      <c r="E1108" s="22"/>
      <c r="F1108" s="152"/>
    </row>
    <row r="1109" spans="1:6">
      <c r="A1109" s="19"/>
      <c r="B1109" s="18"/>
      <c r="C1109" s="20"/>
      <c r="D1109" s="21"/>
      <c r="E1109" s="22"/>
      <c r="F1109" s="152"/>
    </row>
    <row r="1110" spans="1:6">
      <c r="A1110" s="19"/>
      <c r="B1110" s="18"/>
      <c r="C1110" s="20"/>
      <c r="D1110" s="21"/>
      <c r="E1110" s="22"/>
      <c r="F1110" s="152"/>
    </row>
    <row r="1111" spans="1:6">
      <c r="A1111" s="19"/>
      <c r="B1111" s="18"/>
      <c r="C1111" s="20"/>
      <c r="D1111" s="21"/>
      <c r="E1111" s="22"/>
      <c r="F1111" s="152"/>
    </row>
    <row r="1112" spans="1:6">
      <c r="A1112" s="19"/>
      <c r="B1112" s="18"/>
      <c r="C1112" s="20"/>
      <c r="D1112" s="21"/>
      <c r="E1112" s="22"/>
      <c r="F1112" s="152"/>
    </row>
    <row r="1113" spans="1:6">
      <c r="A1113" s="19"/>
      <c r="B1113" s="18"/>
      <c r="C1113" s="20"/>
      <c r="D1113" s="21"/>
      <c r="E1113" s="22"/>
      <c r="F1113" s="152"/>
    </row>
    <row r="1114" spans="1:6">
      <c r="A1114" s="19"/>
      <c r="B1114" s="18"/>
      <c r="C1114" s="20"/>
      <c r="D1114" s="21"/>
      <c r="E1114" s="22"/>
      <c r="F1114" s="152"/>
    </row>
    <row r="1115" spans="1:6">
      <c r="A1115" s="19"/>
      <c r="B1115" s="18"/>
      <c r="C1115" s="20"/>
      <c r="D1115" s="21"/>
      <c r="E1115" s="22"/>
      <c r="F1115" s="152"/>
    </row>
    <row r="1116" spans="1:6">
      <c r="A1116" s="19"/>
      <c r="B1116" s="18"/>
      <c r="C1116" s="20"/>
      <c r="D1116" s="21"/>
      <c r="E1116" s="22"/>
      <c r="F1116" s="152"/>
    </row>
    <row r="1117" spans="1:6">
      <c r="A1117" s="19"/>
      <c r="B1117" s="18"/>
      <c r="C1117" s="20"/>
      <c r="D1117" s="21"/>
      <c r="E1117" s="22"/>
      <c r="F1117" s="152"/>
    </row>
    <row r="1118" spans="1:6">
      <c r="A1118" s="19"/>
      <c r="B1118" s="18"/>
      <c r="C1118" s="20"/>
      <c r="D1118" s="21"/>
      <c r="E1118" s="22"/>
      <c r="F1118" s="152"/>
    </row>
    <row r="1119" spans="1:6">
      <c r="A1119" s="19"/>
      <c r="B1119" s="18"/>
      <c r="C1119" s="20"/>
      <c r="D1119" s="21"/>
      <c r="E1119" s="22"/>
      <c r="F1119" s="152"/>
    </row>
    <row r="1120" spans="1:6">
      <c r="A1120" s="19"/>
      <c r="B1120" s="18"/>
      <c r="C1120" s="20"/>
      <c r="D1120" s="21"/>
      <c r="E1120" s="22"/>
      <c r="F1120" s="152"/>
    </row>
    <row r="1121" spans="1:6">
      <c r="A1121" s="19"/>
      <c r="B1121" s="18"/>
      <c r="C1121" s="20"/>
      <c r="D1121" s="21"/>
      <c r="E1121" s="22"/>
      <c r="F1121" s="152"/>
    </row>
    <row r="1122" spans="1:6">
      <c r="A1122" s="19"/>
      <c r="B1122" s="18"/>
      <c r="C1122" s="20"/>
      <c r="D1122" s="21"/>
      <c r="E1122" s="22"/>
      <c r="F1122" s="152"/>
    </row>
    <row r="1123" spans="1:6">
      <c r="A1123" s="19"/>
      <c r="B1123" s="18"/>
      <c r="C1123" s="20"/>
      <c r="D1123" s="21"/>
      <c r="E1123" s="22"/>
      <c r="F1123" s="152"/>
    </row>
    <row r="1124" spans="1:6">
      <c r="A1124" s="19"/>
      <c r="B1124" s="18"/>
      <c r="C1124" s="20"/>
      <c r="D1124" s="21"/>
      <c r="E1124" s="22"/>
      <c r="F1124" s="152"/>
    </row>
    <row r="1125" spans="1:6">
      <c r="A1125" s="19"/>
      <c r="B1125" s="18"/>
      <c r="C1125" s="20"/>
      <c r="D1125" s="21"/>
      <c r="E1125" s="22"/>
      <c r="F1125" s="152"/>
    </row>
    <row r="1126" spans="1:6">
      <c r="A1126" s="19"/>
      <c r="B1126" s="18"/>
      <c r="C1126" s="20"/>
      <c r="D1126" s="21"/>
      <c r="E1126" s="22"/>
      <c r="F1126" s="152"/>
    </row>
    <row r="1127" spans="1:6">
      <c r="A1127" s="19"/>
      <c r="B1127" s="18"/>
      <c r="C1127" s="20"/>
      <c r="D1127" s="21"/>
      <c r="E1127" s="22"/>
      <c r="F1127" s="152"/>
    </row>
    <row r="1128" spans="1:6">
      <c r="A1128" s="19"/>
      <c r="B1128" s="18"/>
      <c r="C1128" s="20"/>
      <c r="D1128" s="21"/>
      <c r="E1128" s="22"/>
      <c r="F1128" s="152"/>
    </row>
    <row r="1129" spans="1:6">
      <c r="A1129" s="19"/>
      <c r="B1129" s="18"/>
      <c r="C1129" s="20"/>
      <c r="D1129" s="21"/>
      <c r="E1129" s="22"/>
      <c r="F1129" s="152"/>
    </row>
    <row r="1130" spans="1:6">
      <c r="A1130" s="19"/>
      <c r="B1130" s="18"/>
      <c r="C1130" s="20"/>
      <c r="D1130" s="21"/>
      <c r="E1130" s="22"/>
      <c r="F1130" s="152"/>
    </row>
    <row r="1131" spans="1:6">
      <c r="A1131" s="19"/>
      <c r="B1131" s="18"/>
      <c r="C1131" s="20"/>
      <c r="D1131" s="21"/>
      <c r="E1131" s="22"/>
      <c r="F1131" s="152"/>
    </row>
    <row r="1132" spans="1:6">
      <c r="A1132" s="19"/>
      <c r="B1132" s="18"/>
      <c r="C1132" s="20"/>
      <c r="D1132" s="21"/>
      <c r="E1132" s="22"/>
      <c r="F1132" s="152"/>
    </row>
    <row r="1133" spans="1:6">
      <c r="A1133" s="19"/>
      <c r="B1133" s="18"/>
      <c r="C1133" s="20"/>
      <c r="D1133" s="21"/>
      <c r="E1133" s="22"/>
      <c r="F1133" s="152"/>
    </row>
    <row r="1134" spans="1:6">
      <c r="A1134" s="19"/>
      <c r="B1134" s="18"/>
      <c r="C1134" s="20"/>
      <c r="D1134" s="21"/>
      <c r="E1134" s="22"/>
      <c r="F1134" s="152"/>
    </row>
    <row r="1135" spans="1:6">
      <c r="A1135" s="19"/>
      <c r="B1135" s="18"/>
      <c r="C1135" s="20"/>
      <c r="D1135" s="21"/>
      <c r="E1135" s="22"/>
      <c r="F1135" s="152"/>
    </row>
    <row r="1136" spans="1:6">
      <c r="A1136" s="19"/>
      <c r="B1136" s="18"/>
      <c r="C1136" s="20"/>
      <c r="D1136" s="21"/>
      <c r="E1136" s="22"/>
      <c r="F1136" s="152"/>
    </row>
    <row r="1137" spans="1:6">
      <c r="A1137" s="19"/>
      <c r="B1137" s="18"/>
      <c r="C1137" s="20"/>
      <c r="D1137" s="21"/>
      <c r="E1137" s="22"/>
      <c r="F1137" s="152"/>
    </row>
    <row r="1138" spans="1:6">
      <c r="A1138" s="19"/>
      <c r="B1138" s="18"/>
      <c r="C1138" s="20"/>
      <c r="D1138" s="21"/>
      <c r="E1138" s="22"/>
      <c r="F1138" s="152"/>
    </row>
    <row r="1139" spans="1:6">
      <c r="A1139" s="19"/>
      <c r="B1139" s="18"/>
      <c r="C1139" s="20"/>
      <c r="D1139" s="21"/>
      <c r="E1139" s="22"/>
      <c r="F1139" s="152"/>
    </row>
    <row r="1140" spans="1:6">
      <c r="A1140" s="19"/>
      <c r="B1140" s="18"/>
      <c r="C1140" s="20"/>
      <c r="D1140" s="21"/>
      <c r="E1140" s="22"/>
      <c r="F1140" s="152"/>
    </row>
    <row r="1141" spans="1:6">
      <c r="A1141" s="19"/>
      <c r="B1141" s="18"/>
      <c r="C1141" s="20"/>
      <c r="D1141" s="21"/>
      <c r="E1141" s="22"/>
      <c r="F1141" s="152"/>
    </row>
    <row r="1142" spans="1:6">
      <c r="A1142" s="19"/>
      <c r="B1142" s="18"/>
      <c r="C1142" s="20"/>
      <c r="D1142" s="21"/>
      <c r="E1142" s="22"/>
      <c r="F1142" s="152"/>
    </row>
    <row r="1143" spans="1:6">
      <c r="A1143" s="19"/>
      <c r="B1143" s="18"/>
      <c r="C1143" s="20"/>
      <c r="D1143" s="21"/>
      <c r="E1143" s="22"/>
      <c r="F1143" s="152"/>
    </row>
    <row r="1144" spans="1:6">
      <c r="A1144" s="19"/>
      <c r="B1144" s="18"/>
      <c r="C1144" s="20"/>
      <c r="D1144" s="21"/>
      <c r="E1144" s="22"/>
      <c r="F1144" s="152"/>
    </row>
    <row r="1145" spans="1:6">
      <c r="A1145" s="19"/>
      <c r="B1145" s="18"/>
      <c r="C1145" s="20"/>
      <c r="D1145" s="21"/>
      <c r="E1145" s="22"/>
      <c r="F1145" s="152"/>
    </row>
    <row r="1146" spans="1:6">
      <c r="A1146" s="19"/>
      <c r="B1146" s="18"/>
      <c r="C1146" s="20"/>
      <c r="D1146" s="21"/>
      <c r="E1146" s="22"/>
      <c r="F1146" s="152"/>
    </row>
    <row r="1147" spans="1:6">
      <c r="A1147" s="19"/>
      <c r="B1147" s="18"/>
      <c r="C1147" s="20"/>
      <c r="D1147" s="21"/>
      <c r="E1147" s="22"/>
      <c r="F1147" s="152"/>
    </row>
    <row r="1148" spans="1:6">
      <c r="A1148" s="19"/>
      <c r="B1148" s="18"/>
      <c r="C1148" s="20"/>
      <c r="D1148" s="21"/>
      <c r="E1148" s="22"/>
      <c r="F1148" s="152"/>
    </row>
    <row r="1149" spans="1:6">
      <c r="A1149" s="19"/>
      <c r="B1149" s="18"/>
      <c r="C1149" s="20"/>
      <c r="D1149" s="21"/>
      <c r="E1149" s="22"/>
      <c r="F1149" s="152"/>
    </row>
    <row r="1150" spans="1:6">
      <c r="A1150" s="19"/>
      <c r="B1150" s="18"/>
      <c r="C1150" s="20"/>
      <c r="D1150" s="21"/>
      <c r="E1150" s="22"/>
      <c r="F1150" s="152"/>
    </row>
    <row r="1151" spans="1:6">
      <c r="A1151" s="19"/>
      <c r="B1151" s="18"/>
      <c r="C1151" s="20"/>
      <c r="D1151" s="21"/>
      <c r="E1151" s="22"/>
      <c r="F1151" s="152"/>
    </row>
    <row r="1152" spans="1:6">
      <c r="A1152" s="19"/>
      <c r="B1152" s="18"/>
      <c r="C1152" s="20"/>
      <c r="D1152" s="21"/>
      <c r="E1152" s="22"/>
      <c r="F1152" s="152"/>
    </row>
    <row r="1153" spans="1:6">
      <c r="A1153" s="19"/>
      <c r="B1153" s="18"/>
      <c r="C1153" s="20"/>
      <c r="D1153" s="21"/>
      <c r="E1153" s="22"/>
      <c r="F1153" s="152"/>
    </row>
    <row r="1154" spans="1:6">
      <c r="A1154" s="19"/>
      <c r="B1154" s="18"/>
      <c r="C1154" s="20"/>
      <c r="D1154" s="21"/>
      <c r="E1154" s="22"/>
      <c r="F1154" s="152"/>
    </row>
    <row r="1155" spans="1:6">
      <c r="A1155" s="19"/>
      <c r="B1155" s="18"/>
      <c r="C1155" s="20"/>
      <c r="D1155" s="21"/>
      <c r="E1155" s="22"/>
      <c r="F1155" s="152"/>
    </row>
    <row r="1156" spans="1:6">
      <c r="A1156" s="19"/>
      <c r="B1156" s="18"/>
      <c r="C1156" s="20"/>
      <c r="D1156" s="21"/>
      <c r="E1156" s="22"/>
      <c r="F1156" s="152"/>
    </row>
    <row r="1157" spans="1:6">
      <c r="A1157" s="19"/>
      <c r="B1157" s="18"/>
      <c r="C1157" s="20"/>
      <c r="D1157" s="21"/>
      <c r="E1157" s="22"/>
      <c r="F1157" s="152"/>
    </row>
    <row r="1158" spans="1:6">
      <c r="A1158" s="19"/>
      <c r="B1158" s="18"/>
      <c r="C1158" s="20"/>
      <c r="D1158" s="21"/>
      <c r="E1158" s="22"/>
      <c r="F1158" s="152"/>
    </row>
    <row r="1159" spans="1:6">
      <c r="A1159" s="19"/>
      <c r="B1159" s="18"/>
      <c r="C1159" s="20"/>
      <c r="D1159" s="21"/>
      <c r="E1159" s="22"/>
      <c r="F1159" s="152"/>
    </row>
    <row r="1160" spans="1:6">
      <c r="A1160" s="19"/>
      <c r="B1160" s="18"/>
      <c r="C1160" s="20"/>
      <c r="D1160" s="21"/>
      <c r="E1160" s="22"/>
      <c r="F1160" s="152"/>
    </row>
    <row r="1161" spans="1:6">
      <c r="A1161" s="19"/>
      <c r="B1161" s="18"/>
      <c r="C1161" s="20"/>
      <c r="D1161" s="21"/>
      <c r="E1161" s="22"/>
      <c r="F1161" s="152"/>
    </row>
    <row r="1162" spans="1:6">
      <c r="A1162" s="19"/>
      <c r="B1162" s="18"/>
      <c r="C1162" s="20"/>
      <c r="D1162" s="21"/>
      <c r="E1162" s="22"/>
      <c r="F1162" s="152"/>
    </row>
    <row r="1163" spans="1:6">
      <c r="A1163" s="19"/>
      <c r="B1163" s="18"/>
      <c r="C1163" s="20"/>
      <c r="D1163" s="21"/>
      <c r="E1163" s="22"/>
      <c r="F1163" s="152"/>
    </row>
    <row r="1164" spans="1:6">
      <c r="A1164" s="19"/>
      <c r="B1164" s="18"/>
      <c r="C1164" s="20"/>
      <c r="D1164" s="21"/>
      <c r="E1164" s="22"/>
      <c r="F1164" s="152"/>
    </row>
    <row r="1165" spans="1:6">
      <c r="A1165" s="19"/>
      <c r="B1165" s="18"/>
      <c r="C1165" s="20"/>
      <c r="D1165" s="21"/>
      <c r="E1165" s="22"/>
      <c r="F1165" s="152"/>
    </row>
    <row r="1166" spans="1:6">
      <c r="A1166" s="19"/>
      <c r="B1166" s="18"/>
      <c r="C1166" s="20"/>
      <c r="D1166" s="21"/>
      <c r="E1166" s="22"/>
      <c r="F1166" s="152"/>
    </row>
    <row r="1167" spans="1:6">
      <c r="A1167" s="19"/>
      <c r="B1167" s="18"/>
      <c r="C1167" s="20"/>
      <c r="D1167" s="21"/>
      <c r="E1167" s="22"/>
      <c r="F1167" s="152"/>
    </row>
    <row r="1168" spans="1:6">
      <c r="A1168" s="19"/>
      <c r="B1168" s="18"/>
      <c r="C1168" s="20"/>
      <c r="D1168" s="21"/>
      <c r="E1168" s="22"/>
      <c r="F1168" s="152"/>
    </row>
    <row r="1169" spans="1:6">
      <c r="A1169" s="19"/>
      <c r="B1169" s="18"/>
      <c r="C1169" s="20"/>
      <c r="D1169" s="21"/>
      <c r="E1169" s="22"/>
      <c r="F1169" s="152"/>
    </row>
    <row r="1170" spans="1:6">
      <c r="A1170" s="19"/>
      <c r="B1170" s="18"/>
      <c r="C1170" s="20"/>
      <c r="D1170" s="21"/>
      <c r="E1170" s="22"/>
      <c r="F1170" s="152"/>
    </row>
    <row r="1171" spans="1:6">
      <c r="A1171" s="19"/>
      <c r="B1171" s="18"/>
      <c r="C1171" s="20"/>
      <c r="D1171" s="21"/>
      <c r="E1171" s="22"/>
      <c r="F1171" s="152"/>
    </row>
    <row r="1172" spans="1:6">
      <c r="A1172" s="19"/>
      <c r="B1172" s="18"/>
      <c r="C1172" s="20"/>
      <c r="D1172" s="21"/>
      <c r="E1172" s="22"/>
      <c r="F1172" s="152"/>
    </row>
    <row r="1173" spans="1:6">
      <c r="A1173" s="19"/>
      <c r="B1173" s="18"/>
      <c r="C1173" s="20"/>
      <c r="D1173" s="21"/>
      <c r="E1173" s="22"/>
      <c r="F1173" s="152"/>
    </row>
    <row r="1174" spans="1:6">
      <c r="A1174" s="19"/>
      <c r="B1174" s="18"/>
      <c r="C1174" s="20"/>
      <c r="D1174" s="21"/>
      <c r="E1174" s="22"/>
      <c r="F1174" s="152"/>
    </row>
    <row r="1175" spans="1:6">
      <c r="A1175" s="19"/>
      <c r="B1175" s="18"/>
      <c r="C1175" s="20"/>
      <c r="D1175" s="21"/>
      <c r="E1175" s="22"/>
      <c r="F1175" s="152"/>
    </row>
    <row r="1176" spans="1:6">
      <c r="A1176" s="19"/>
      <c r="B1176" s="18"/>
      <c r="C1176" s="20"/>
      <c r="D1176" s="21"/>
      <c r="E1176" s="22"/>
      <c r="F1176" s="152"/>
    </row>
    <row r="1177" spans="1:6">
      <c r="A1177" s="19"/>
      <c r="B1177" s="18"/>
      <c r="C1177" s="20"/>
      <c r="D1177" s="21"/>
      <c r="E1177" s="22"/>
      <c r="F1177" s="152"/>
    </row>
    <row r="1178" spans="1:6">
      <c r="A1178" s="19"/>
      <c r="B1178" s="18"/>
      <c r="C1178" s="20"/>
      <c r="D1178" s="21"/>
      <c r="E1178" s="22"/>
      <c r="F1178" s="152"/>
    </row>
    <row r="1179" spans="1:6">
      <c r="A1179" s="19"/>
      <c r="B1179" s="18"/>
      <c r="C1179" s="20"/>
      <c r="D1179" s="21"/>
      <c r="E1179" s="22"/>
      <c r="F1179" s="152"/>
    </row>
    <row r="1180" spans="1:6">
      <c r="A1180" s="19"/>
      <c r="B1180" s="18"/>
      <c r="C1180" s="20"/>
      <c r="D1180" s="21"/>
      <c r="E1180" s="22"/>
      <c r="F1180" s="152"/>
    </row>
    <row r="1181" spans="1:6">
      <c r="A1181" s="19"/>
      <c r="B1181" s="18"/>
      <c r="C1181" s="20"/>
      <c r="D1181" s="21"/>
      <c r="E1181" s="22"/>
      <c r="F1181" s="152"/>
    </row>
    <row r="1182" spans="1:6">
      <c r="A1182" s="19"/>
      <c r="B1182" s="18"/>
      <c r="C1182" s="20"/>
      <c r="D1182" s="21"/>
      <c r="E1182" s="22"/>
      <c r="F1182" s="152"/>
    </row>
    <row r="1183" spans="1:6">
      <c r="A1183" s="19"/>
      <c r="B1183" s="18"/>
      <c r="C1183" s="20"/>
      <c r="D1183" s="21"/>
      <c r="E1183" s="22"/>
      <c r="F1183" s="152"/>
    </row>
    <row r="1184" spans="1:6">
      <c r="A1184" s="19"/>
      <c r="B1184" s="18"/>
      <c r="C1184" s="20"/>
      <c r="D1184" s="21"/>
      <c r="E1184" s="22"/>
      <c r="F1184" s="152"/>
    </row>
    <row r="1185" spans="1:6">
      <c r="A1185" s="19"/>
      <c r="B1185" s="18"/>
      <c r="C1185" s="20"/>
      <c r="D1185" s="21"/>
      <c r="E1185" s="22"/>
      <c r="F1185" s="152"/>
    </row>
    <row r="1186" spans="1:6">
      <c r="A1186" s="19"/>
      <c r="B1186" s="18"/>
      <c r="C1186" s="20"/>
      <c r="D1186" s="21"/>
      <c r="E1186" s="22"/>
      <c r="F1186" s="152"/>
    </row>
    <row r="1187" spans="1:6">
      <c r="A1187" s="19"/>
      <c r="B1187" s="18"/>
      <c r="C1187" s="20"/>
      <c r="D1187" s="21"/>
      <c r="E1187" s="22"/>
      <c r="F1187" s="152"/>
    </row>
    <row r="1188" spans="1:6">
      <c r="A1188" s="19"/>
      <c r="B1188" s="18"/>
      <c r="C1188" s="20"/>
      <c r="D1188" s="21"/>
      <c r="E1188" s="22"/>
      <c r="F1188" s="152"/>
    </row>
    <row r="1189" spans="1:6">
      <c r="A1189" s="19"/>
      <c r="B1189" s="18"/>
      <c r="C1189" s="20"/>
      <c r="D1189" s="21"/>
      <c r="E1189" s="22"/>
      <c r="F1189" s="152"/>
    </row>
    <row r="1190" spans="1:6">
      <c r="A1190" s="19"/>
      <c r="B1190" s="18"/>
      <c r="C1190" s="20"/>
      <c r="D1190" s="21"/>
      <c r="E1190" s="22"/>
      <c r="F1190" s="152"/>
    </row>
    <row r="1191" spans="1:6">
      <c r="A1191" s="19"/>
      <c r="B1191" s="18"/>
      <c r="C1191" s="20"/>
      <c r="D1191" s="21"/>
      <c r="E1191" s="22"/>
      <c r="F1191" s="152"/>
    </row>
    <row r="1192" spans="1:6">
      <c r="A1192" s="19"/>
      <c r="B1192" s="18"/>
      <c r="C1192" s="20"/>
      <c r="D1192" s="21"/>
      <c r="E1192" s="22"/>
      <c r="F1192" s="152"/>
    </row>
    <row r="1193" spans="1:6">
      <c r="A1193" s="19"/>
      <c r="B1193" s="18"/>
      <c r="C1193" s="20"/>
      <c r="D1193" s="21"/>
      <c r="E1193" s="22"/>
      <c r="F1193" s="152"/>
    </row>
    <row r="1194" spans="1:6">
      <c r="A1194" s="19"/>
      <c r="B1194" s="18"/>
      <c r="C1194" s="20"/>
      <c r="D1194" s="21"/>
      <c r="E1194" s="22"/>
      <c r="F1194" s="152"/>
    </row>
    <row r="1195" spans="1:6">
      <c r="A1195" s="19"/>
      <c r="B1195" s="18"/>
      <c r="C1195" s="20"/>
      <c r="D1195" s="21"/>
      <c r="E1195" s="22"/>
      <c r="F1195" s="152"/>
    </row>
    <row r="1196" spans="1:6">
      <c r="A1196" s="19"/>
      <c r="B1196" s="18"/>
      <c r="C1196" s="20"/>
      <c r="D1196" s="21"/>
      <c r="E1196" s="22"/>
      <c r="F1196" s="152"/>
    </row>
    <row r="1197" spans="1:6">
      <c r="A1197" s="19"/>
      <c r="B1197" s="18"/>
      <c r="C1197" s="20"/>
      <c r="D1197" s="21"/>
      <c r="E1197" s="22"/>
      <c r="F1197" s="152"/>
    </row>
    <row r="1198" spans="1:6">
      <c r="C1198" s="20"/>
      <c r="D1198" s="21"/>
      <c r="E1198" s="22"/>
      <c r="F1198" s="152"/>
    </row>
  </sheetData>
  <mergeCells count="7">
    <mergeCell ref="B9:F13"/>
    <mergeCell ref="F6:F7"/>
    <mergeCell ref="A6:A7"/>
    <mergeCell ref="B6:B7"/>
    <mergeCell ref="C6:C7"/>
    <mergeCell ref="D6:D7"/>
    <mergeCell ref="E6:E7"/>
  </mergeCells>
  <phoneticPr fontId="11" type="noConversion"/>
  <pageMargins left="0.39370078740157483" right="0.15748031496062992" top="0.31496062992125984" bottom="0.43307086614173229" header="7.874015748031496E-2" footer="0.15748031496062992"/>
  <pageSetup paperSize="9" scale="91" fitToHeight="23" orientation="portrait" r:id="rId1"/>
  <headerFooter alignWithMargins="0">
    <oddFooter>&amp;L&amp;8 &amp;F&amp;C&amp;8Page &amp;P&amp;R&amp;8&amp;D</oddFooter>
  </headerFooter>
  <rowBreaks count="1" manualBreakCount="1">
    <brk id="177" max="2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30"/>
  <sheetViews>
    <sheetView topLeftCell="A495" zoomScale="115" zoomScaleNormal="115" zoomScaleSheetLayoutView="70" workbookViewId="0">
      <selection activeCell="J197" sqref="J197"/>
    </sheetView>
  </sheetViews>
  <sheetFormatPr defaultColWidth="9.109375" defaultRowHeight="13.8"/>
  <cols>
    <col min="1" max="1" width="1.6640625" style="310" customWidth="1"/>
    <col min="2" max="2" width="2.5546875" style="310" customWidth="1"/>
    <col min="3" max="4" width="3.6640625" style="310" customWidth="1"/>
    <col min="5" max="6" width="9.109375" style="310"/>
    <col min="7" max="11" width="7.44140625" style="310" customWidth="1"/>
    <col min="12" max="13" width="9.88671875" style="310" customWidth="1"/>
    <col min="14" max="15" width="1.6640625" style="310" customWidth="1"/>
    <col min="16" max="16384" width="9.109375" style="310"/>
  </cols>
  <sheetData>
    <row r="1" spans="2:14" s="308" customFormat="1" ht="21">
      <c r="B1" s="341" t="str">
        <f>'Main Summary'!B1</f>
        <v>Council of the Isles of Scilly</v>
      </c>
      <c r="C1" s="342"/>
      <c r="D1" s="343"/>
      <c r="N1" s="309"/>
    </row>
    <row r="2" spans="2:14" ht="17.399999999999999">
      <c r="B2" s="344" t="str">
        <f>'Main Summary'!B2</f>
        <v>Park House Redevelopment Works</v>
      </c>
      <c r="C2" s="237"/>
      <c r="D2"/>
      <c r="N2" s="311"/>
    </row>
    <row r="3" spans="2:14" s="312" customFormat="1" ht="18">
      <c r="B3" s="345" t="str">
        <f>'Main Summary'!B3</f>
        <v>Contract Sum Analysis</v>
      </c>
      <c r="C3" s="346"/>
      <c r="D3" s="347"/>
      <c r="N3" s="313"/>
    </row>
    <row r="4" spans="2:14" s="312" customFormat="1" ht="18">
      <c r="B4" s="467" t="s">
        <v>129</v>
      </c>
      <c r="C4" s="468"/>
      <c r="D4" s="348" t="s">
        <v>130</v>
      </c>
      <c r="E4" s="338"/>
      <c r="N4" s="313"/>
    </row>
    <row r="5" spans="2:14" ht="14.4" thickBot="1"/>
    <row r="6" spans="2:14" s="314" customFormat="1" ht="32.4" customHeight="1">
      <c r="B6" s="352"/>
      <c r="C6" s="353"/>
      <c r="D6" s="353"/>
      <c r="E6" s="353"/>
      <c r="F6" s="353"/>
      <c r="G6" s="353"/>
      <c r="H6" s="353"/>
      <c r="I6" s="353"/>
      <c r="J6" s="353"/>
      <c r="K6" s="353"/>
      <c r="L6" s="469" t="s">
        <v>131</v>
      </c>
      <c r="M6" s="470"/>
      <c r="N6" s="354"/>
    </row>
    <row r="7" spans="2:14">
      <c r="B7" s="355"/>
      <c r="C7" s="356"/>
      <c r="D7" s="356"/>
      <c r="E7" s="356"/>
      <c r="F7" s="356"/>
      <c r="G7" s="356"/>
      <c r="H7" s="356"/>
      <c r="I7" s="356"/>
      <c r="J7" s="356"/>
      <c r="K7" s="356"/>
      <c r="L7" s="357" t="s">
        <v>132</v>
      </c>
      <c r="M7" s="358" t="s">
        <v>133</v>
      </c>
      <c r="N7" s="360"/>
    </row>
    <row r="8" spans="2:14">
      <c r="B8" s="355"/>
      <c r="C8" s="356"/>
      <c r="D8" s="356"/>
      <c r="E8" s="356"/>
      <c r="F8" s="356"/>
      <c r="G8" s="356"/>
      <c r="H8" s="356"/>
      <c r="I8" s="356"/>
      <c r="J8" s="356"/>
      <c r="K8" s="356"/>
      <c r="L8" s="357" t="s">
        <v>134</v>
      </c>
      <c r="M8" s="357" t="s">
        <v>135</v>
      </c>
      <c r="N8" s="360"/>
    </row>
    <row r="9" spans="2:14">
      <c r="B9" s="355"/>
      <c r="C9" s="356"/>
      <c r="D9" s="356"/>
      <c r="E9" s="356"/>
      <c r="F9" s="356"/>
      <c r="G9" s="356"/>
      <c r="H9" s="356"/>
      <c r="I9" s="356"/>
      <c r="J9" s="356"/>
      <c r="K9" s="356"/>
      <c r="L9" s="357" t="s">
        <v>135</v>
      </c>
      <c r="M9" s="359"/>
      <c r="N9" s="360"/>
    </row>
    <row r="10" spans="2:14">
      <c r="B10" s="355"/>
      <c r="C10" s="356"/>
      <c r="D10" s="356"/>
      <c r="E10" s="356"/>
      <c r="F10" s="356"/>
      <c r="G10" s="356"/>
      <c r="H10" s="356"/>
      <c r="I10" s="356"/>
      <c r="J10" s="356"/>
      <c r="K10" s="356"/>
      <c r="L10" s="357" t="s">
        <v>4</v>
      </c>
      <c r="M10" s="357" t="s">
        <v>4</v>
      </c>
      <c r="N10" s="360"/>
    </row>
    <row r="11" spans="2:14">
      <c r="B11" s="361"/>
      <c r="C11" s="362"/>
      <c r="D11" s="362"/>
      <c r="E11" s="362"/>
      <c r="F11" s="362"/>
      <c r="G11" s="362"/>
      <c r="H11" s="362"/>
      <c r="I11" s="362"/>
      <c r="J11" s="362"/>
      <c r="K11" s="362"/>
      <c r="L11" s="363"/>
      <c r="M11" s="364"/>
      <c r="N11" s="365"/>
    </row>
    <row r="12" spans="2:14">
      <c r="B12" s="315"/>
      <c r="L12" s="322"/>
      <c r="M12" s="323"/>
      <c r="N12" s="316"/>
    </row>
    <row r="13" spans="2:14">
      <c r="B13" s="315"/>
      <c r="C13" s="324" t="s">
        <v>136</v>
      </c>
      <c r="L13" s="322"/>
      <c r="M13" s="323"/>
      <c r="N13" s="316"/>
    </row>
    <row r="14" spans="2:14">
      <c r="B14" s="315"/>
      <c r="L14" s="322"/>
      <c r="M14" s="323"/>
      <c r="N14" s="316"/>
    </row>
    <row r="15" spans="2:14">
      <c r="B15" s="315"/>
      <c r="C15" s="310" t="s">
        <v>137</v>
      </c>
      <c r="L15" s="322"/>
      <c r="M15" s="323"/>
      <c r="N15" s="316"/>
    </row>
    <row r="16" spans="2:14">
      <c r="B16" s="315"/>
      <c r="L16" s="322"/>
      <c r="M16" s="323"/>
      <c r="N16" s="316"/>
    </row>
    <row r="17" spans="2:14">
      <c r="B17" s="315"/>
      <c r="L17" s="322"/>
      <c r="M17" s="323"/>
      <c r="N17" s="316"/>
    </row>
    <row r="18" spans="2:14">
      <c r="B18" s="315"/>
      <c r="C18" s="324" t="s">
        <v>138</v>
      </c>
      <c r="L18" s="322"/>
      <c r="M18" s="323"/>
      <c r="N18" s="316"/>
    </row>
    <row r="19" spans="2:14">
      <c r="B19" s="315"/>
      <c r="L19" s="322"/>
      <c r="M19" s="323"/>
      <c r="N19" s="316"/>
    </row>
    <row r="20" spans="2:14">
      <c r="B20" s="315"/>
      <c r="C20" s="310" t="s">
        <v>137</v>
      </c>
      <c r="L20" s="322"/>
      <c r="M20" s="323"/>
      <c r="N20" s="316"/>
    </row>
    <row r="21" spans="2:14">
      <c r="B21" s="315"/>
      <c r="L21" s="322"/>
      <c r="M21" s="323"/>
      <c r="N21" s="316"/>
    </row>
    <row r="22" spans="2:14">
      <c r="B22" s="315"/>
      <c r="L22" s="322"/>
      <c r="M22" s="323"/>
      <c r="N22" s="316"/>
    </row>
    <row r="23" spans="2:14">
      <c r="B23" s="315"/>
      <c r="C23" s="324" t="s">
        <v>139</v>
      </c>
      <c r="L23" s="322"/>
      <c r="M23" s="323"/>
      <c r="N23" s="316"/>
    </row>
    <row r="24" spans="2:14">
      <c r="B24" s="315"/>
      <c r="L24" s="322"/>
      <c r="M24" s="323"/>
      <c r="N24" s="316"/>
    </row>
    <row r="25" spans="2:14">
      <c r="B25" s="315"/>
      <c r="C25" s="310" t="s">
        <v>137</v>
      </c>
      <c r="L25" s="322"/>
      <c r="M25" s="323"/>
      <c r="N25" s="316"/>
    </row>
    <row r="26" spans="2:14">
      <c r="B26" s="315"/>
      <c r="L26" s="322"/>
      <c r="M26" s="323"/>
      <c r="N26" s="316"/>
    </row>
    <row r="27" spans="2:14">
      <c r="B27" s="315"/>
      <c r="L27" s="322"/>
      <c r="M27" s="323"/>
      <c r="N27" s="316"/>
    </row>
    <row r="28" spans="2:14">
      <c r="B28" s="315"/>
      <c r="C28" s="324" t="s">
        <v>140</v>
      </c>
      <c r="L28" s="322"/>
      <c r="M28" s="323"/>
      <c r="N28" s="316"/>
    </row>
    <row r="29" spans="2:14">
      <c r="B29" s="315"/>
      <c r="L29" s="322"/>
      <c r="M29" s="323"/>
      <c r="N29" s="316"/>
    </row>
    <row r="30" spans="2:14">
      <c r="B30" s="315"/>
      <c r="C30" s="310" t="s">
        <v>137</v>
      </c>
      <c r="L30" s="322"/>
      <c r="M30" s="323"/>
      <c r="N30" s="316"/>
    </row>
    <row r="31" spans="2:14">
      <c r="B31" s="315"/>
      <c r="L31" s="322"/>
      <c r="M31" s="323"/>
      <c r="N31" s="316"/>
    </row>
    <row r="32" spans="2:14">
      <c r="B32" s="315"/>
      <c r="L32" s="322"/>
      <c r="M32" s="323"/>
      <c r="N32" s="316"/>
    </row>
    <row r="33" spans="2:14">
      <c r="B33" s="315"/>
      <c r="C33" s="324" t="s">
        <v>141</v>
      </c>
      <c r="L33" s="322"/>
      <c r="M33" s="323"/>
      <c r="N33" s="316"/>
    </row>
    <row r="34" spans="2:14">
      <c r="B34" s="315"/>
      <c r="L34" s="322"/>
      <c r="M34" s="323"/>
      <c r="N34" s="316"/>
    </row>
    <row r="35" spans="2:14">
      <c r="B35" s="315"/>
      <c r="C35" s="310" t="s">
        <v>142</v>
      </c>
      <c r="L35" s="322"/>
      <c r="M35" s="323"/>
      <c r="N35" s="316"/>
    </row>
    <row r="36" spans="2:14">
      <c r="B36" s="315"/>
      <c r="L36" s="322"/>
      <c r="M36" s="323"/>
      <c r="N36" s="316"/>
    </row>
    <row r="37" spans="2:14">
      <c r="B37" s="315"/>
      <c r="D37" s="310" t="s">
        <v>143</v>
      </c>
      <c r="L37" s="322"/>
      <c r="M37" s="323"/>
      <c r="N37" s="316"/>
    </row>
    <row r="38" spans="2:14">
      <c r="B38" s="315"/>
      <c r="L38" s="322"/>
      <c r="M38" s="323"/>
      <c r="N38" s="316"/>
    </row>
    <row r="39" spans="2:14">
      <c r="B39" s="315"/>
      <c r="D39" s="310" t="s">
        <v>144</v>
      </c>
      <c r="L39" s="322"/>
      <c r="M39" s="323"/>
      <c r="N39" s="316"/>
    </row>
    <row r="40" spans="2:14">
      <c r="B40" s="315"/>
      <c r="L40" s="322"/>
      <c r="M40" s="323"/>
      <c r="N40" s="316"/>
    </row>
    <row r="41" spans="2:14">
      <c r="B41" s="315"/>
      <c r="D41" s="310" t="s">
        <v>145</v>
      </c>
      <c r="L41" s="322"/>
      <c r="M41" s="323"/>
      <c r="N41" s="316"/>
    </row>
    <row r="42" spans="2:14">
      <c r="B42" s="315"/>
      <c r="L42" s="322"/>
      <c r="M42" s="323"/>
      <c r="N42" s="316"/>
    </row>
    <row r="43" spans="2:14">
      <c r="B43" s="315"/>
      <c r="C43" s="310" t="s">
        <v>146</v>
      </c>
      <c r="L43" s="322"/>
      <c r="M43" s="323"/>
      <c r="N43" s="316"/>
    </row>
    <row r="44" spans="2:14">
      <c r="B44" s="315"/>
      <c r="L44" s="322"/>
      <c r="M44" s="323"/>
      <c r="N44" s="316"/>
    </row>
    <row r="45" spans="2:14">
      <c r="B45" s="315"/>
      <c r="C45" s="310" t="s">
        <v>147</v>
      </c>
      <c r="L45" s="322"/>
      <c r="M45" s="323"/>
      <c r="N45" s="316"/>
    </row>
    <row r="46" spans="2:14">
      <c r="B46" s="315"/>
      <c r="L46" s="322"/>
      <c r="M46" s="323"/>
      <c r="N46" s="316"/>
    </row>
    <row r="47" spans="2:14">
      <c r="B47" s="315"/>
      <c r="C47" s="310" t="s">
        <v>148</v>
      </c>
      <c r="L47" s="322"/>
      <c r="M47" s="323"/>
      <c r="N47" s="316"/>
    </row>
    <row r="48" spans="2:14">
      <c r="B48" s="315"/>
      <c r="L48" s="322"/>
      <c r="M48" s="323"/>
      <c r="N48" s="316"/>
    </row>
    <row r="49" spans="2:14">
      <c r="B49" s="315"/>
      <c r="C49" s="310" t="s">
        <v>149</v>
      </c>
      <c r="L49" s="322"/>
      <c r="M49" s="323"/>
      <c r="N49" s="316"/>
    </row>
    <row r="50" spans="2:14">
      <c r="B50" s="315"/>
      <c r="L50" s="322"/>
      <c r="M50" s="323"/>
      <c r="N50" s="316"/>
    </row>
    <row r="51" spans="2:14">
      <c r="B51" s="315"/>
      <c r="L51" s="322"/>
      <c r="M51" s="323"/>
      <c r="N51" s="316"/>
    </row>
    <row r="52" spans="2:14">
      <c r="B52" s="315"/>
      <c r="C52" s="324" t="s">
        <v>150</v>
      </c>
      <c r="L52" s="322"/>
      <c r="M52" s="323"/>
      <c r="N52" s="316"/>
    </row>
    <row r="53" spans="2:14">
      <c r="B53" s="315"/>
      <c r="C53" s="324"/>
      <c r="L53" s="322"/>
      <c r="M53" s="323"/>
      <c r="N53" s="316"/>
    </row>
    <row r="54" spans="2:14">
      <c r="B54" s="315"/>
      <c r="C54" s="310" t="s">
        <v>137</v>
      </c>
      <c r="L54" s="322"/>
      <c r="M54" s="323"/>
      <c r="N54" s="316"/>
    </row>
    <row r="55" spans="2:14">
      <c r="B55" s="315"/>
      <c r="C55" s="324"/>
      <c r="L55" s="322"/>
      <c r="M55" s="323"/>
      <c r="N55" s="316"/>
    </row>
    <row r="56" spans="2:14">
      <c r="B56" s="315"/>
      <c r="L56" s="322"/>
      <c r="M56" s="323"/>
      <c r="N56" s="316"/>
    </row>
    <row r="57" spans="2:14">
      <c r="B57" s="315"/>
      <c r="C57" s="324" t="s">
        <v>151</v>
      </c>
      <c r="L57" s="322"/>
      <c r="M57" s="323"/>
      <c r="N57" s="316"/>
    </row>
    <row r="58" spans="2:14">
      <c r="B58" s="315"/>
      <c r="L58" s="322"/>
      <c r="M58" s="323"/>
      <c r="N58" s="316"/>
    </row>
    <row r="59" spans="2:14">
      <c r="B59" s="315"/>
      <c r="C59" s="310" t="s">
        <v>137</v>
      </c>
      <c r="L59" s="322"/>
      <c r="M59" s="323"/>
      <c r="N59" s="316"/>
    </row>
    <row r="60" spans="2:14">
      <c r="B60" s="315"/>
      <c r="L60" s="322"/>
      <c r="M60" s="323"/>
      <c r="N60" s="316"/>
    </row>
    <row r="61" spans="2:14">
      <c r="B61" s="315"/>
      <c r="L61" s="322"/>
      <c r="M61" s="323"/>
      <c r="N61" s="316"/>
    </row>
    <row r="62" spans="2:14">
      <c r="B62" s="315"/>
      <c r="C62" s="324" t="s">
        <v>152</v>
      </c>
      <c r="L62" s="322"/>
      <c r="M62" s="323"/>
      <c r="N62" s="316"/>
    </row>
    <row r="63" spans="2:14">
      <c r="B63" s="315"/>
      <c r="C63" s="324"/>
      <c r="L63" s="322"/>
      <c r="M63" s="323"/>
      <c r="N63" s="316"/>
    </row>
    <row r="64" spans="2:14">
      <c r="B64" s="315"/>
      <c r="C64" s="310" t="s">
        <v>153</v>
      </c>
      <c r="L64" s="322"/>
      <c r="M64" s="323"/>
      <c r="N64" s="316"/>
    </row>
    <row r="65" spans="2:14">
      <c r="B65" s="315"/>
      <c r="L65" s="322"/>
      <c r="M65" s="323"/>
      <c r="N65" s="316"/>
    </row>
    <row r="66" spans="2:14">
      <c r="B66" s="315"/>
      <c r="C66" s="310" t="s">
        <v>154</v>
      </c>
      <c r="L66" s="322"/>
      <c r="M66" s="323"/>
      <c r="N66" s="316"/>
    </row>
    <row r="67" spans="2:14">
      <c r="B67" s="315"/>
      <c r="L67" s="322"/>
      <c r="M67" s="323"/>
      <c r="N67" s="316"/>
    </row>
    <row r="68" spans="2:14">
      <c r="B68" s="315"/>
      <c r="C68" s="310" t="s">
        <v>137</v>
      </c>
      <c r="L68" s="322"/>
      <c r="M68" s="323"/>
      <c r="N68" s="316"/>
    </row>
    <row r="69" spans="2:14">
      <c r="B69" s="315"/>
      <c r="L69" s="322"/>
      <c r="M69" s="323"/>
      <c r="N69" s="316"/>
    </row>
    <row r="70" spans="2:14">
      <c r="B70" s="315"/>
      <c r="L70" s="322"/>
      <c r="M70" s="323"/>
      <c r="N70" s="316"/>
    </row>
    <row r="71" spans="2:14">
      <c r="B71" s="315"/>
      <c r="C71" s="324" t="s">
        <v>155</v>
      </c>
      <c r="L71" s="322"/>
      <c r="M71" s="323"/>
      <c r="N71" s="316"/>
    </row>
    <row r="72" spans="2:14">
      <c r="B72" s="315"/>
      <c r="L72" s="322"/>
      <c r="M72" s="323"/>
      <c r="N72" s="316"/>
    </row>
    <row r="73" spans="2:14">
      <c r="B73" s="315"/>
      <c r="C73" s="310" t="s">
        <v>156</v>
      </c>
      <c r="L73" s="322"/>
      <c r="M73" s="323"/>
      <c r="N73" s="316"/>
    </row>
    <row r="74" spans="2:14">
      <c r="B74" s="315"/>
      <c r="L74" s="322"/>
      <c r="M74" s="323"/>
      <c r="N74" s="316"/>
    </row>
    <row r="75" spans="2:14">
      <c r="B75" s="315"/>
      <c r="C75" s="310" t="s">
        <v>157</v>
      </c>
      <c r="L75" s="322"/>
      <c r="M75" s="323"/>
      <c r="N75" s="316"/>
    </row>
    <row r="76" spans="2:14">
      <c r="B76" s="315"/>
      <c r="L76" s="322"/>
      <c r="M76" s="323"/>
      <c r="N76" s="316"/>
    </row>
    <row r="77" spans="2:14">
      <c r="B77" s="315"/>
      <c r="C77" s="310" t="s">
        <v>158</v>
      </c>
      <c r="L77" s="322"/>
      <c r="M77" s="323"/>
      <c r="N77" s="316"/>
    </row>
    <row r="78" spans="2:14">
      <c r="B78" s="315"/>
      <c r="L78" s="322"/>
      <c r="M78" s="323"/>
      <c r="N78" s="316"/>
    </row>
    <row r="79" spans="2:14">
      <c r="B79" s="315"/>
      <c r="C79" s="310" t="s">
        <v>159</v>
      </c>
      <c r="L79" s="322"/>
      <c r="M79" s="323"/>
      <c r="N79" s="316"/>
    </row>
    <row r="80" spans="2:14">
      <c r="B80" s="315"/>
      <c r="L80" s="322"/>
      <c r="M80" s="323"/>
      <c r="N80" s="316"/>
    </row>
    <row r="81" spans="2:14">
      <c r="B81" s="315"/>
      <c r="C81" s="310" t="s">
        <v>160</v>
      </c>
      <c r="L81" s="322"/>
      <c r="M81" s="323"/>
      <c r="N81" s="316"/>
    </row>
    <row r="82" spans="2:14">
      <c r="B82" s="315"/>
      <c r="L82" s="322"/>
      <c r="M82" s="323"/>
      <c r="N82" s="316"/>
    </row>
    <row r="83" spans="2:14">
      <c r="B83" s="315"/>
      <c r="C83" s="310" t="s">
        <v>149</v>
      </c>
      <c r="L83" s="322"/>
      <c r="M83" s="323"/>
      <c r="N83" s="316"/>
    </row>
    <row r="84" spans="2:14">
      <c r="B84" s="315"/>
      <c r="L84" s="322"/>
      <c r="M84" s="323"/>
      <c r="N84" s="316"/>
    </row>
    <row r="85" spans="2:14">
      <c r="B85" s="315"/>
      <c r="L85" s="322"/>
      <c r="M85" s="323"/>
      <c r="N85" s="316"/>
    </row>
    <row r="86" spans="2:14">
      <c r="B86" s="315"/>
      <c r="C86" s="324" t="s">
        <v>161</v>
      </c>
      <c r="L86" s="322"/>
      <c r="M86" s="323"/>
      <c r="N86" s="316"/>
    </row>
    <row r="87" spans="2:14">
      <c r="B87" s="315"/>
      <c r="L87" s="322"/>
      <c r="M87" s="323"/>
      <c r="N87" s="316"/>
    </row>
    <row r="88" spans="2:14">
      <c r="B88" s="315"/>
      <c r="C88" s="310" t="s">
        <v>162</v>
      </c>
      <c r="L88" s="322"/>
      <c r="M88" s="323"/>
      <c r="N88" s="316"/>
    </row>
    <row r="89" spans="2:14">
      <c r="B89" s="315"/>
      <c r="L89" s="322"/>
      <c r="M89" s="323"/>
      <c r="N89" s="316"/>
    </row>
    <row r="90" spans="2:14">
      <c r="B90" s="315"/>
      <c r="C90" s="310" t="s">
        <v>163</v>
      </c>
      <c r="L90" s="322"/>
      <c r="M90" s="323"/>
      <c r="N90" s="316"/>
    </row>
    <row r="91" spans="2:14">
      <c r="B91" s="315"/>
      <c r="L91" s="322"/>
      <c r="M91" s="323"/>
      <c r="N91" s="316"/>
    </row>
    <row r="92" spans="2:14">
      <c r="B92" s="315"/>
      <c r="C92" s="310" t="s">
        <v>164</v>
      </c>
      <c r="L92" s="322"/>
      <c r="M92" s="323"/>
      <c r="N92" s="316"/>
    </row>
    <row r="93" spans="2:14">
      <c r="B93" s="315"/>
      <c r="L93" s="322"/>
      <c r="M93" s="323"/>
      <c r="N93" s="316"/>
    </row>
    <row r="94" spans="2:14">
      <c r="B94" s="315"/>
      <c r="C94" s="310" t="s">
        <v>165</v>
      </c>
      <c r="L94" s="322"/>
      <c r="M94" s="323"/>
      <c r="N94" s="316"/>
    </row>
    <row r="95" spans="2:14">
      <c r="B95" s="315"/>
      <c r="L95" s="322"/>
      <c r="M95" s="323"/>
      <c r="N95" s="316"/>
    </row>
    <row r="96" spans="2:14">
      <c r="B96" s="315"/>
      <c r="C96" s="310" t="s">
        <v>166</v>
      </c>
      <c r="L96" s="322"/>
      <c r="M96" s="323"/>
      <c r="N96" s="316"/>
    </row>
    <row r="97" spans="2:14">
      <c r="B97" s="315"/>
      <c r="L97" s="322"/>
      <c r="M97" s="323"/>
      <c r="N97" s="316"/>
    </row>
    <row r="98" spans="2:14">
      <c r="B98" s="315"/>
      <c r="C98" s="310" t="s">
        <v>167</v>
      </c>
      <c r="L98" s="322"/>
      <c r="M98" s="323"/>
      <c r="N98" s="316"/>
    </row>
    <row r="99" spans="2:14">
      <c r="B99" s="315"/>
      <c r="L99" s="322"/>
      <c r="M99" s="323"/>
      <c r="N99" s="316"/>
    </row>
    <row r="100" spans="2:14">
      <c r="B100" s="315"/>
      <c r="C100" s="310" t="s">
        <v>168</v>
      </c>
      <c r="L100" s="322"/>
      <c r="M100" s="323"/>
      <c r="N100" s="316"/>
    </row>
    <row r="101" spans="2:14">
      <c r="B101" s="315"/>
      <c r="L101" s="322"/>
      <c r="M101" s="323"/>
      <c r="N101" s="316"/>
    </row>
    <row r="102" spans="2:14">
      <c r="B102" s="315"/>
      <c r="C102" s="310" t="s">
        <v>169</v>
      </c>
      <c r="L102" s="322"/>
      <c r="M102" s="323"/>
      <c r="N102" s="316"/>
    </row>
    <row r="103" spans="2:14">
      <c r="B103" s="315"/>
      <c r="L103" s="322"/>
      <c r="M103" s="323"/>
      <c r="N103" s="316"/>
    </row>
    <row r="104" spans="2:14">
      <c r="B104" s="315"/>
      <c r="C104" s="310" t="s">
        <v>170</v>
      </c>
      <c r="L104" s="322"/>
      <c r="M104" s="323"/>
      <c r="N104" s="316"/>
    </row>
    <row r="105" spans="2:14">
      <c r="B105" s="315"/>
      <c r="L105" s="322"/>
      <c r="M105" s="323"/>
      <c r="N105" s="316"/>
    </row>
    <row r="106" spans="2:14">
      <c r="B106" s="315"/>
      <c r="C106" s="324" t="s">
        <v>171</v>
      </c>
      <c r="L106" s="322"/>
      <c r="M106" s="323"/>
      <c r="N106" s="316"/>
    </row>
    <row r="107" spans="2:14">
      <c r="B107" s="315"/>
      <c r="L107" s="322"/>
      <c r="M107" s="323"/>
      <c r="N107" s="316"/>
    </row>
    <row r="108" spans="2:14">
      <c r="B108" s="315"/>
      <c r="C108" s="310" t="s">
        <v>172</v>
      </c>
      <c r="L108" s="322"/>
      <c r="M108" s="323"/>
      <c r="N108" s="316"/>
    </row>
    <row r="109" spans="2:14">
      <c r="B109" s="315"/>
      <c r="L109" s="322"/>
      <c r="M109" s="323"/>
      <c r="N109" s="316"/>
    </row>
    <row r="110" spans="2:14">
      <c r="B110" s="315"/>
      <c r="C110" s="310" t="s">
        <v>173</v>
      </c>
      <c r="L110" s="322"/>
      <c r="M110" s="323"/>
      <c r="N110" s="316"/>
    </row>
    <row r="111" spans="2:14">
      <c r="B111" s="315"/>
      <c r="L111" s="322"/>
      <c r="M111" s="323"/>
      <c r="N111" s="316"/>
    </row>
    <row r="112" spans="2:14">
      <c r="B112" s="315"/>
      <c r="C112" s="310" t="s">
        <v>174</v>
      </c>
      <c r="L112" s="322"/>
      <c r="M112" s="323"/>
      <c r="N112" s="316"/>
    </row>
    <row r="113" spans="2:14">
      <c r="B113" s="315"/>
      <c r="L113" s="322"/>
      <c r="M113" s="323"/>
      <c r="N113" s="316"/>
    </row>
    <row r="114" spans="2:14">
      <c r="B114" s="315"/>
      <c r="C114" s="310" t="s">
        <v>149</v>
      </c>
      <c r="L114" s="322"/>
      <c r="M114" s="323"/>
      <c r="N114" s="316"/>
    </row>
    <row r="115" spans="2:14">
      <c r="B115" s="315"/>
      <c r="L115" s="322"/>
      <c r="M115" s="323"/>
      <c r="N115" s="316"/>
    </row>
    <row r="116" spans="2:14">
      <c r="B116" s="315"/>
      <c r="L116" s="322"/>
      <c r="M116" s="323"/>
      <c r="N116" s="316"/>
    </row>
    <row r="117" spans="2:14">
      <c r="B117" s="315"/>
      <c r="C117" s="324" t="s">
        <v>175</v>
      </c>
      <c r="L117" s="322"/>
      <c r="M117" s="323"/>
      <c r="N117" s="316"/>
    </row>
    <row r="118" spans="2:14">
      <c r="B118" s="315"/>
      <c r="L118" s="322"/>
      <c r="M118" s="323"/>
      <c r="N118" s="316"/>
    </row>
    <row r="119" spans="2:14">
      <c r="B119" s="315"/>
      <c r="C119" s="310" t="s">
        <v>176</v>
      </c>
      <c r="L119" s="322"/>
      <c r="M119" s="323"/>
      <c r="N119" s="316"/>
    </row>
    <row r="120" spans="2:14">
      <c r="B120" s="315"/>
      <c r="L120" s="322"/>
      <c r="M120" s="323"/>
      <c r="N120" s="316"/>
    </row>
    <row r="121" spans="2:14">
      <c r="B121" s="315"/>
      <c r="C121" s="310" t="s">
        <v>177</v>
      </c>
      <c r="L121" s="322"/>
      <c r="M121" s="323"/>
      <c r="N121" s="316"/>
    </row>
    <row r="122" spans="2:14">
      <c r="B122" s="315"/>
      <c r="L122" s="322"/>
      <c r="M122" s="323"/>
      <c r="N122" s="316"/>
    </row>
    <row r="123" spans="2:14">
      <c r="B123" s="315"/>
      <c r="C123" s="310" t="s">
        <v>178</v>
      </c>
      <c r="L123" s="322"/>
      <c r="M123" s="323"/>
      <c r="N123" s="316"/>
    </row>
    <row r="124" spans="2:14">
      <c r="B124" s="315"/>
      <c r="L124" s="322"/>
      <c r="M124" s="323"/>
      <c r="N124" s="316"/>
    </row>
    <row r="125" spans="2:14">
      <c r="B125" s="315"/>
      <c r="C125" s="310" t="s">
        <v>179</v>
      </c>
      <c r="L125" s="322"/>
      <c r="M125" s="323"/>
      <c r="N125" s="316"/>
    </row>
    <row r="126" spans="2:14">
      <c r="B126" s="315"/>
      <c r="L126" s="322"/>
      <c r="M126" s="323"/>
      <c r="N126" s="316"/>
    </row>
    <row r="127" spans="2:14">
      <c r="B127" s="315"/>
      <c r="C127" s="310" t="s">
        <v>180</v>
      </c>
      <c r="L127" s="322"/>
      <c r="M127" s="323"/>
      <c r="N127" s="316"/>
    </row>
    <row r="128" spans="2:14">
      <c r="B128" s="315"/>
      <c r="L128" s="322"/>
      <c r="M128" s="323"/>
      <c r="N128" s="316"/>
    </row>
    <row r="129" spans="2:14">
      <c r="B129" s="315"/>
      <c r="C129" s="310" t="s">
        <v>181</v>
      </c>
      <c r="L129" s="322"/>
      <c r="M129" s="323"/>
      <c r="N129" s="316"/>
    </row>
    <row r="130" spans="2:14">
      <c r="B130" s="315"/>
      <c r="L130" s="322"/>
      <c r="M130" s="323"/>
      <c r="N130" s="316"/>
    </row>
    <row r="131" spans="2:14">
      <c r="B131" s="315"/>
      <c r="C131" s="310" t="s">
        <v>182</v>
      </c>
      <c r="L131" s="322"/>
      <c r="M131" s="323"/>
      <c r="N131" s="316"/>
    </row>
    <row r="132" spans="2:14">
      <c r="B132" s="315"/>
      <c r="L132" s="322"/>
      <c r="M132" s="323"/>
      <c r="N132" s="316"/>
    </row>
    <row r="133" spans="2:14">
      <c r="B133" s="315"/>
      <c r="C133" s="310" t="s">
        <v>183</v>
      </c>
      <c r="L133" s="322"/>
      <c r="M133" s="323"/>
      <c r="N133" s="316"/>
    </row>
    <row r="134" spans="2:14">
      <c r="B134" s="315"/>
      <c r="L134" s="322"/>
      <c r="M134" s="323"/>
      <c r="N134" s="316"/>
    </row>
    <row r="135" spans="2:14">
      <c r="B135" s="315"/>
      <c r="C135" s="310" t="s">
        <v>149</v>
      </c>
      <c r="L135" s="322"/>
      <c r="M135" s="323"/>
      <c r="N135" s="316"/>
    </row>
    <row r="136" spans="2:14">
      <c r="B136" s="315"/>
      <c r="L136" s="322"/>
      <c r="M136" s="323"/>
      <c r="N136" s="316"/>
    </row>
    <row r="137" spans="2:14">
      <c r="B137" s="315"/>
      <c r="L137" s="322"/>
      <c r="M137" s="323"/>
      <c r="N137" s="316"/>
    </row>
    <row r="138" spans="2:14">
      <c r="B138" s="315"/>
      <c r="C138" s="324" t="s">
        <v>184</v>
      </c>
      <c r="L138" s="322"/>
      <c r="M138" s="323"/>
      <c r="N138" s="316"/>
    </row>
    <row r="139" spans="2:14">
      <c r="B139" s="315"/>
      <c r="L139" s="322"/>
      <c r="M139" s="323"/>
      <c r="N139" s="316"/>
    </row>
    <row r="140" spans="2:14">
      <c r="B140" s="315"/>
      <c r="C140" s="310" t="s">
        <v>185</v>
      </c>
      <c r="L140" s="322"/>
      <c r="M140" s="323"/>
      <c r="N140" s="316"/>
    </row>
    <row r="141" spans="2:14">
      <c r="B141" s="315"/>
      <c r="L141" s="322"/>
      <c r="M141" s="323"/>
      <c r="N141" s="316"/>
    </row>
    <row r="142" spans="2:14">
      <c r="B142" s="315"/>
      <c r="C142" s="310" t="s">
        <v>186</v>
      </c>
      <c r="L142" s="322"/>
      <c r="M142" s="323"/>
      <c r="N142" s="316"/>
    </row>
    <row r="143" spans="2:14">
      <c r="B143" s="315"/>
      <c r="L143" s="322"/>
      <c r="M143" s="323"/>
      <c r="N143" s="316"/>
    </row>
    <row r="144" spans="2:14">
      <c r="B144" s="315"/>
      <c r="C144" s="310" t="s">
        <v>187</v>
      </c>
      <c r="L144" s="322"/>
      <c r="M144" s="323"/>
      <c r="N144" s="316"/>
    </row>
    <row r="145" spans="2:14">
      <c r="B145" s="315"/>
      <c r="L145" s="322"/>
      <c r="M145" s="323"/>
      <c r="N145" s="316"/>
    </row>
    <row r="146" spans="2:14">
      <c r="B146" s="315"/>
      <c r="C146" s="310" t="s">
        <v>188</v>
      </c>
      <c r="L146" s="322"/>
      <c r="M146" s="323"/>
      <c r="N146" s="316"/>
    </row>
    <row r="147" spans="2:14">
      <c r="B147" s="315"/>
      <c r="L147" s="322"/>
      <c r="M147" s="323"/>
      <c r="N147" s="316"/>
    </row>
    <row r="148" spans="2:14">
      <c r="B148" s="315"/>
      <c r="C148" s="310" t="s">
        <v>189</v>
      </c>
      <c r="L148" s="322"/>
      <c r="M148" s="323"/>
      <c r="N148" s="316"/>
    </row>
    <row r="149" spans="2:14">
      <c r="B149" s="315"/>
      <c r="L149" s="322"/>
      <c r="M149" s="323"/>
      <c r="N149" s="316"/>
    </row>
    <row r="150" spans="2:14">
      <c r="B150" s="315"/>
      <c r="C150" s="310" t="s">
        <v>190</v>
      </c>
      <c r="L150" s="322"/>
      <c r="M150" s="323"/>
      <c r="N150" s="316"/>
    </row>
    <row r="151" spans="2:14">
      <c r="B151" s="315"/>
      <c r="L151" s="322"/>
      <c r="M151" s="323"/>
      <c r="N151" s="316"/>
    </row>
    <row r="152" spans="2:14">
      <c r="B152" s="315"/>
      <c r="C152" s="310" t="s">
        <v>191</v>
      </c>
      <c r="L152" s="322"/>
      <c r="M152" s="323"/>
      <c r="N152" s="316"/>
    </row>
    <row r="153" spans="2:14">
      <c r="B153" s="315"/>
      <c r="L153" s="322"/>
      <c r="M153" s="323"/>
      <c r="N153" s="316"/>
    </row>
    <row r="154" spans="2:14">
      <c r="B154" s="315"/>
      <c r="L154" s="322"/>
      <c r="M154" s="323"/>
      <c r="N154" s="316"/>
    </row>
    <row r="155" spans="2:14">
      <c r="B155" s="315"/>
      <c r="C155" s="324" t="s">
        <v>192</v>
      </c>
      <c r="L155" s="322"/>
      <c r="M155" s="323"/>
      <c r="N155" s="316"/>
    </row>
    <row r="156" spans="2:14">
      <c r="B156" s="315"/>
      <c r="L156" s="322"/>
      <c r="M156" s="323"/>
      <c r="N156" s="316"/>
    </row>
    <row r="157" spans="2:14">
      <c r="B157" s="315"/>
      <c r="C157" s="310" t="s">
        <v>193</v>
      </c>
      <c r="L157" s="322"/>
      <c r="M157" s="323"/>
      <c r="N157" s="316"/>
    </row>
    <row r="158" spans="2:14">
      <c r="B158" s="315"/>
      <c r="L158" s="322"/>
      <c r="M158" s="323"/>
      <c r="N158" s="316"/>
    </row>
    <row r="159" spans="2:14">
      <c r="B159" s="315"/>
      <c r="C159" s="310" t="s">
        <v>194</v>
      </c>
      <c r="L159" s="322"/>
      <c r="M159" s="323"/>
      <c r="N159" s="316"/>
    </row>
    <row r="160" spans="2:14">
      <c r="B160" s="315"/>
      <c r="L160" s="322"/>
      <c r="M160" s="323"/>
      <c r="N160" s="316"/>
    </row>
    <row r="161" spans="2:14">
      <c r="B161" s="315"/>
      <c r="C161" s="310" t="s">
        <v>195</v>
      </c>
      <c r="L161" s="322"/>
      <c r="M161" s="323"/>
      <c r="N161" s="316"/>
    </row>
    <row r="162" spans="2:14">
      <c r="B162" s="315"/>
      <c r="L162" s="322"/>
      <c r="M162" s="323"/>
      <c r="N162" s="316"/>
    </row>
    <row r="163" spans="2:14">
      <c r="B163" s="315"/>
      <c r="C163" s="310" t="s">
        <v>196</v>
      </c>
      <c r="L163" s="322"/>
      <c r="M163" s="323"/>
      <c r="N163" s="316"/>
    </row>
    <row r="164" spans="2:14">
      <c r="B164" s="315"/>
      <c r="L164" s="322"/>
      <c r="M164" s="323"/>
      <c r="N164" s="316"/>
    </row>
    <row r="165" spans="2:14">
      <c r="B165" s="315"/>
      <c r="C165" s="310" t="s">
        <v>197</v>
      </c>
      <c r="L165" s="322"/>
      <c r="M165" s="323"/>
      <c r="N165" s="316"/>
    </row>
    <row r="166" spans="2:14">
      <c r="B166" s="315"/>
      <c r="L166" s="322"/>
      <c r="M166" s="323"/>
      <c r="N166" s="316"/>
    </row>
    <row r="167" spans="2:14">
      <c r="B167" s="315"/>
      <c r="C167" s="310" t="s">
        <v>198</v>
      </c>
      <c r="L167" s="322"/>
      <c r="M167" s="323"/>
      <c r="N167" s="316"/>
    </row>
    <row r="168" spans="2:14">
      <c r="B168" s="315"/>
      <c r="L168" s="322"/>
      <c r="M168" s="323"/>
      <c r="N168" s="316"/>
    </row>
    <row r="169" spans="2:14">
      <c r="B169" s="315"/>
      <c r="C169" s="310" t="s">
        <v>149</v>
      </c>
      <c r="L169" s="322"/>
      <c r="M169" s="323"/>
      <c r="N169" s="316"/>
    </row>
    <row r="170" spans="2:14">
      <c r="B170" s="315"/>
      <c r="L170" s="322"/>
      <c r="M170" s="323"/>
      <c r="N170" s="316"/>
    </row>
    <row r="171" spans="2:14">
      <c r="B171" s="315"/>
      <c r="L171" s="322"/>
      <c r="M171" s="323"/>
      <c r="N171" s="316"/>
    </row>
    <row r="172" spans="2:14">
      <c r="B172" s="315"/>
      <c r="C172" s="324" t="s">
        <v>199</v>
      </c>
      <c r="L172" s="322"/>
      <c r="M172" s="323"/>
      <c r="N172" s="316"/>
    </row>
    <row r="173" spans="2:14">
      <c r="B173" s="315"/>
      <c r="L173" s="322"/>
      <c r="M173" s="323"/>
      <c r="N173" s="316"/>
    </row>
    <row r="174" spans="2:14">
      <c r="B174" s="315"/>
      <c r="C174" s="310" t="s">
        <v>200</v>
      </c>
      <c r="L174" s="322"/>
      <c r="M174" s="323"/>
      <c r="N174" s="316"/>
    </row>
    <row r="175" spans="2:14">
      <c r="B175" s="315"/>
      <c r="L175" s="322"/>
      <c r="M175" s="323"/>
      <c r="N175" s="316"/>
    </row>
    <row r="176" spans="2:14">
      <c r="B176" s="315"/>
      <c r="C176" s="310" t="s">
        <v>201</v>
      </c>
      <c r="L176" s="322"/>
      <c r="M176" s="323"/>
      <c r="N176" s="316"/>
    </row>
    <row r="177" spans="2:14">
      <c r="B177" s="315"/>
      <c r="L177" s="322"/>
      <c r="M177" s="323"/>
      <c r="N177" s="316"/>
    </row>
    <row r="178" spans="2:14">
      <c r="B178" s="315"/>
      <c r="C178" s="310" t="s">
        <v>137</v>
      </c>
      <c r="L178" s="322"/>
      <c r="M178" s="323"/>
      <c r="N178" s="316"/>
    </row>
    <row r="179" spans="2:14">
      <c r="B179" s="315"/>
      <c r="L179" s="322"/>
      <c r="M179" s="323"/>
      <c r="N179" s="316"/>
    </row>
    <row r="180" spans="2:14">
      <c r="B180" s="315"/>
      <c r="L180" s="322"/>
      <c r="M180" s="323"/>
      <c r="N180" s="316"/>
    </row>
    <row r="181" spans="2:14">
      <c r="B181" s="315"/>
      <c r="L181" s="322"/>
      <c r="M181" s="323"/>
      <c r="N181" s="316"/>
    </row>
    <row r="182" spans="2:14">
      <c r="B182" s="315"/>
      <c r="L182" s="322"/>
      <c r="M182" s="323"/>
      <c r="N182" s="316"/>
    </row>
    <row r="183" spans="2:14">
      <c r="B183" s="315"/>
      <c r="L183" s="322"/>
      <c r="M183" s="323"/>
      <c r="N183" s="316"/>
    </row>
    <row r="184" spans="2:14">
      <c r="B184" s="315"/>
      <c r="C184" s="324" t="s">
        <v>202</v>
      </c>
      <c r="L184" s="322"/>
      <c r="M184" s="323"/>
      <c r="N184" s="316"/>
    </row>
    <row r="185" spans="2:14">
      <c r="B185" s="315"/>
      <c r="L185" s="322"/>
      <c r="M185" s="323"/>
      <c r="N185" s="316"/>
    </row>
    <row r="186" spans="2:14">
      <c r="B186" s="315"/>
      <c r="C186" s="310" t="s">
        <v>203</v>
      </c>
      <c r="L186" s="322"/>
      <c r="M186" s="323"/>
      <c r="N186" s="316"/>
    </row>
    <row r="187" spans="2:14">
      <c r="B187" s="315"/>
      <c r="C187" s="310" t="s">
        <v>204</v>
      </c>
      <c r="L187" s="322"/>
      <c r="M187" s="323"/>
      <c r="N187" s="316"/>
    </row>
    <row r="188" spans="2:14">
      <c r="B188" s="315"/>
      <c r="L188" s="322"/>
      <c r="M188" s="323"/>
      <c r="N188" s="316"/>
    </row>
    <row r="189" spans="2:14">
      <c r="B189" s="315"/>
      <c r="C189" s="310" t="s">
        <v>205</v>
      </c>
      <c r="G189" s="331" t="s">
        <v>206</v>
      </c>
      <c r="H189" s="331" t="s">
        <v>207</v>
      </c>
      <c r="I189" s="331" t="s">
        <v>208</v>
      </c>
      <c r="J189" s="331" t="s">
        <v>209</v>
      </c>
      <c r="K189" s="331" t="s">
        <v>83</v>
      </c>
      <c r="L189" s="322"/>
      <c r="M189" s="323"/>
      <c r="N189" s="316"/>
    </row>
    <row r="190" spans="2:14">
      <c r="B190" s="315"/>
      <c r="G190" s="331"/>
      <c r="H190" s="331" t="s">
        <v>210</v>
      </c>
      <c r="I190" s="331" t="s">
        <v>210</v>
      </c>
      <c r="J190" s="331"/>
      <c r="K190" s="331" t="s">
        <v>211</v>
      </c>
      <c r="L190" s="322"/>
      <c r="M190" s="323"/>
      <c r="N190" s="316"/>
    </row>
    <row r="191" spans="2:14">
      <c r="B191" s="315"/>
      <c r="C191" s="332" t="s">
        <v>212</v>
      </c>
      <c r="D191" s="332"/>
      <c r="E191" s="332"/>
      <c r="F191" s="332"/>
      <c r="G191" s="333"/>
      <c r="H191" s="333"/>
      <c r="I191" s="333"/>
      <c r="J191" s="333"/>
      <c r="K191" s="333"/>
      <c r="L191" s="322"/>
      <c r="M191" s="323"/>
      <c r="N191" s="316"/>
    </row>
    <row r="192" spans="2:14">
      <c r="B192" s="315"/>
      <c r="C192" s="332" t="s">
        <v>213</v>
      </c>
      <c r="D192" s="332"/>
      <c r="E192" s="332"/>
      <c r="F192" s="332"/>
      <c r="G192" s="333"/>
      <c r="H192" s="333"/>
      <c r="I192" s="333"/>
      <c r="J192" s="333"/>
      <c r="K192" s="333"/>
      <c r="L192" s="322"/>
      <c r="M192" s="323"/>
      <c r="N192" s="316"/>
    </row>
    <row r="193" spans="2:14">
      <c r="B193" s="315"/>
      <c r="C193" s="332" t="s">
        <v>214</v>
      </c>
      <c r="D193" s="332"/>
      <c r="E193" s="332"/>
      <c r="F193" s="332"/>
      <c r="G193" s="333"/>
      <c r="H193" s="333"/>
      <c r="I193" s="333"/>
      <c r="J193" s="333"/>
      <c r="K193" s="333"/>
      <c r="L193" s="322"/>
      <c r="M193" s="323"/>
      <c r="N193" s="316"/>
    </row>
    <row r="194" spans="2:14">
      <c r="B194" s="315"/>
      <c r="C194" s="332" t="s">
        <v>215</v>
      </c>
      <c r="D194" s="332"/>
      <c r="E194" s="332"/>
      <c r="F194" s="332"/>
      <c r="G194" s="333"/>
      <c r="H194" s="333"/>
      <c r="I194" s="333"/>
      <c r="J194" s="333"/>
      <c r="K194" s="333"/>
      <c r="L194" s="322"/>
      <c r="M194" s="323"/>
      <c r="N194" s="316"/>
    </row>
    <row r="195" spans="2:14">
      <c r="B195" s="315"/>
      <c r="C195" s="332" t="s">
        <v>216</v>
      </c>
      <c r="D195" s="332"/>
      <c r="E195" s="332"/>
      <c r="F195" s="332"/>
      <c r="G195" s="333"/>
      <c r="H195" s="333"/>
      <c r="I195" s="333"/>
      <c r="J195" s="333"/>
      <c r="K195" s="333"/>
      <c r="L195" s="322"/>
      <c r="M195" s="323"/>
      <c r="N195" s="316"/>
    </row>
    <row r="196" spans="2:14">
      <c r="B196" s="315"/>
      <c r="C196" s="332" t="s">
        <v>217</v>
      </c>
      <c r="D196" s="332"/>
      <c r="E196" s="332"/>
      <c r="F196" s="332"/>
      <c r="G196" s="333"/>
      <c r="H196" s="333"/>
      <c r="I196" s="333"/>
      <c r="J196" s="333"/>
      <c r="K196" s="333"/>
      <c r="L196" s="322"/>
      <c r="M196" s="323"/>
      <c r="N196" s="316"/>
    </row>
    <row r="197" spans="2:14">
      <c r="B197" s="315"/>
      <c r="C197" s="332" t="s">
        <v>218</v>
      </c>
      <c r="D197" s="332"/>
      <c r="E197" s="332"/>
      <c r="F197" s="332"/>
      <c r="G197" s="333"/>
      <c r="H197" s="333"/>
      <c r="I197" s="333"/>
      <c r="J197" s="333"/>
      <c r="K197" s="333"/>
      <c r="L197" s="322"/>
      <c r="M197" s="323"/>
      <c r="N197" s="316"/>
    </row>
    <row r="198" spans="2:14">
      <c r="B198" s="315"/>
      <c r="C198" s="332" t="s">
        <v>219</v>
      </c>
      <c r="D198" s="332"/>
      <c r="E198" s="332"/>
      <c r="F198" s="332"/>
      <c r="G198" s="333"/>
      <c r="H198" s="333"/>
      <c r="I198" s="333"/>
      <c r="J198" s="333"/>
      <c r="K198" s="333"/>
      <c r="L198" s="322"/>
      <c r="M198" s="323"/>
      <c r="N198" s="316"/>
    </row>
    <row r="199" spans="2:14">
      <c r="B199" s="315"/>
      <c r="C199" s="332" t="s">
        <v>220</v>
      </c>
      <c r="D199" s="332"/>
      <c r="E199" s="332"/>
      <c r="F199" s="332"/>
      <c r="G199" s="333"/>
      <c r="H199" s="333"/>
      <c r="I199" s="333"/>
      <c r="J199" s="333"/>
      <c r="K199" s="333"/>
      <c r="L199" s="322"/>
      <c r="M199" s="323"/>
      <c r="N199" s="316"/>
    </row>
    <row r="200" spans="2:14">
      <c r="B200" s="315"/>
      <c r="C200" s="332" t="s">
        <v>221</v>
      </c>
      <c r="D200" s="332"/>
      <c r="E200" s="332"/>
      <c r="F200" s="332"/>
      <c r="G200" s="333"/>
      <c r="H200" s="333"/>
      <c r="I200" s="333"/>
      <c r="J200" s="333"/>
      <c r="K200" s="333"/>
      <c r="L200" s="322"/>
      <c r="M200" s="323"/>
      <c r="N200" s="316"/>
    </row>
    <row r="201" spans="2:14">
      <c r="B201" s="315"/>
      <c r="C201" s="332" t="s">
        <v>222</v>
      </c>
      <c r="D201" s="332"/>
      <c r="E201" s="332"/>
      <c r="F201" s="332"/>
      <c r="G201" s="333"/>
      <c r="H201" s="333"/>
      <c r="I201" s="333"/>
      <c r="J201" s="333"/>
      <c r="K201" s="333"/>
      <c r="L201" s="322"/>
      <c r="M201" s="323"/>
      <c r="N201" s="316"/>
    </row>
    <row r="202" spans="2:14">
      <c r="B202" s="315"/>
      <c r="C202" s="332" t="s">
        <v>223</v>
      </c>
      <c r="D202" s="332"/>
      <c r="E202" s="332"/>
      <c r="F202" s="332"/>
      <c r="G202" s="333"/>
      <c r="H202" s="333"/>
      <c r="I202" s="333"/>
      <c r="J202" s="333"/>
      <c r="K202" s="333"/>
      <c r="L202" s="322"/>
      <c r="M202" s="323"/>
      <c r="N202" s="316"/>
    </row>
    <row r="203" spans="2:14">
      <c r="B203" s="315"/>
      <c r="C203" s="332" t="s">
        <v>224</v>
      </c>
      <c r="D203" s="332"/>
      <c r="E203" s="332"/>
      <c r="F203" s="332"/>
      <c r="G203" s="333"/>
      <c r="H203" s="333"/>
      <c r="I203" s="333"/>
      <c r="J203" s="333"/>
      <c r="K203" s="333"/>
      <c r="L203" s="322"/>
      <c r="M203" s="323"/>
      <c r="N203" s="316"/>
    </row>
    <row r="204" spans="2:14">
      <c r="B204" s="315"/>
      <c r="C204" s="332" t="s">
        <v>225</v>
      </c>
      <c r="D204" s="332"/>
      <c r="E204" s="332"/>
      <c r="F204" s="332"/>
      <c r="G204" s="333"/>
      <c r="H204" s="333"/>
      <c r="I204" s="333"/>
      <c r="J204" s="333"/>
      <c r="K204" s="333"/>
      <c r="L204" s="322"/>
      <c r="M204" s="323"/>
      <c r="N204" s="316"/>
    </row>
    <row r="205" spans="2:14">
      <c r="B205" s="315"/>
      <c r="C205" s="332" t="s">
        <v>226</v>
      </c>
      <c r="D205" s="332"/>
      <c r="E205" s="332"/>
      <c r="F205" s="332"/>
      <c r="G205" s="333"/>
      <c r="H205" s="333"/>
      <c r="I205" s="333"/>
      <c r="J205" s="333"/>
      <c r="K205" s="333"/>
      <c r="L205" s="322"/>
      <c r="M205" s="323"/>
      <c r="N205" s="316"/>
    </row>
    <row r="206" spans="2:14">
      <c r="B206" s="315"/>
      <c r="C206" s="332" t="s">
        <v>227</v>
      </c>
      <c r="D206" s="332"/>
      <c r="E206" s="332"/>
      <c r="F206" s="332"/>
      <c r="G206" s="333"/>
      <c r="H206" s="333"/>
      <c r="I206" s="333"/>
      <c r="J206" s="333"/>
      <c r="K206" s="333"/>
      <c r="L206" s="322"/>
      <c r="M206" s="323"/>
      <c r="N206" s="316"/>
    </row>
    <row r="207" spans="2:14">
      <c r="B207" s="315"/>
      <c r="C207" s="332" t="s">
        <v>228</v>
      </c>
      <c r="D207" s="332"/>
      <c r="E207" s="332"/>
      <c r="F207" s="332"/>
      <c r="G207" s="333"/>
      <c r="H207" s="333"/>
      <c r="I207" s="333"/>
      <c r="J207" s="333"/>
      <c r="K207" s="333"/>
      <c r="L207" s="322"/>
      <c r="M207" s="323"/>
      <c r="N207" s="316"/>
    </row>
    <row r="208" spans="2:14">
      <c r="B208" s="315"/>
      <c r="C208" s="332" t="s">
        <v>229</v>
      </c>
      <c r="D208" s="332"/>
      <c r="E208" s="332"/>
      <c r="F208" s="332"/>
      <c r="G208" s="333"/>
      <c r="H208" s="333"/>
      <c r="I208" s="333"/>
      <c r="J208" s="333"/>
      <c r="K208" s="333"/>
      <c r="L208" s="322"/>
      <c r="M208" s="323"/>
      <c r="N208" s="316"/>
    </row>
    <row r="209" spans="2:14">
      <c r="B209" s="315"/>
      <c r="C209" s="332" t="s">
        <v>149</v>
      </c>
      <c r="D209" s="332"/>
      <c r="E209" s="332"/>
      <c r="F209" s="332"/>
      <c r="G209" s="333"/>
      <c r="H209" s="333"/>
      <c r="I209" s="333"/>
      <c r="J209" s="333"/>
      <c r="K209" s="333"/>
      <c r="L209" s="322"/>
      <c r="M209" s="323"/>
      <c r="N209" s="316"/>
    </row>
    <row r="210" spans="2:14">
      <c r="B210" s="315"/>
      <c r="C210" s="332"/>
      <c r="D210" s="332"/>
      <c r="E210" s="332"/>
      <c r="F210" s="332"/>
      <c r="G210" s="333"/>
      <c r="H210" s="333"/>
      <c r="I210" s="333"/>
      <c r="J210" s="333"/>
      <c r="K210" s="333"/>
      <c r="L210" s="322"/>
      <c r="M210" s="323"/>
      <c r="N210" s="316"/>
    </row>
    <row r="211" spans="2:14">
      <c r="B211" s="315"/>
      <c r="C211" s="332"/>
      <c r="D211" s="332"/>
      <c r="E211" s="332"/>
      <c r="F211" s="332"/>
      <c r="G211" s="333"/>
      <c r="H211" s="333"/>
      <c r="I211" s="333"/>
      <c r="J211" s="333"/>
      <c r="K211" s="333"/>
      <c r="L211" s="322"/>
      <c r="M211" s="323"/>
      <c r="N211" s="316"/>
    </row>
    <row r="212" spans="2:14">
      <c r="B212" s="315"/>
      <c r="L212" s="322"/>
      <c r="M212" s="323"/>
      <c r="N212" s="316"/>
    </row>
    <row r="213" spans="2:14">
      <c r="B213" s="315"/>
      <c r="L213" s="322"/>
      <c r="M213" s="323"/>
      <c r="N213" s="316"/>
    </row>
    <row r="214" spans="2:14">
      <c r="B214" s="315"/>
      <c r="C214" s="318"/>
      <c r="D214" s="318"/>
      <c r="E214" s="318"/>
      <c r="F214" s="318"/>
      <c r="G214" s="318"/>
      <c r="H214" s="318"/>
      <c r="I214" s="318"/>
      <c r="J214" s="318"/>
      <c r="K214" s="325"/>
      <c r="L214" s="322"/>
      <c r="M214" s="323"/>
      <c r="N214" s="316"/>
    </row>
    <row r="215" spans="2:14">
      <c r="B215" s="315"/>
      <c r="C215" s="310" t="s">
        <v>230</v>
      </c>
      <c r="G215" s="331" t="s">
        <v>206</v>
      </c>
      <c r="H215" s="331" t="s">
        <v>207</v>
      </c>
      <c r="I215" s="331" t="s">
        <v>208</v>
      </c>
      <c r="J215" s="331" t="s">
        <v>209</v>
      </c>
      <c r="K215" s="331" t="s">
        <v>83</v>
      </c>
      <c r="L215" s="322"/>
      <c r="M215" s="323"/>
      <c r="N215" s="316"/>
    </row>
    <row r="216" spans="2:14">
      <c r="B216" s="315"/>
      <c r="C216" s="318"/>
      <c r="D216" s="318"/>
      <c r="E216" s="318"/>
      <c r="F216" s="318"/>
      <c r="G216" s="334"/>
      <c r="H216" s="334" t="s">
        <v>210</v>
      </c>
      <c r="I216" s="334" t="s">
        <v>210</v>
      </c>
      <c r="J216" s="334"/>
      <c r="K216" s="334" t="s">
        <v>211</v>
      </c>
      <c r="L216" s="322"/>
      <c r="M216" s="323"/>
      <c r="N216" s="316"/>
    </row>
    <row r="217" spans="2:14">
      <c r="B217" s="315"/>
      <c r="C217" s="310" t="s">
        <v>231</v>
      </c>
      <c r="G217" s="331"/>
      <c r="H217" s="331"/>
      <c r="I217" s="331"/>
      <c r="J217" s="331"/>
      <c r="K217" s="331"/>
      <c r="L217" s="322"/>
      <c r="M217" s="323"/>
      <c r="N217" s="316"/>
    </row>
    <row r="218" spans="2:14">
      <c r="B218" s="315"/>
      <c r="C218" s="332" t="s">
        <v>232</v>
      </c>
      <c r="D218" s="332"/>
      <c r="E218" s="332"/>
      <c r="F218" s="332"/>
      <c r="G218" s="333"/>
      <c r="H218" s="333"/>
      <c r="I218" s="333"/>
      <c r="J218" s="333"/>
      <c r="K218" s="333"/>
      <c r="L218" s="322"/>
      <c r="M218" s="323"/>
      <c r="N218" s="316"/>
    </row>
    <row r="219" spans="2:14">
      <c r="B219" s="315"/>
      <c r="C219" s="332" t="s">
        <v>233</v>
      </c>
      <c r="D219" s="332"/>
      <c r="E219" s="332"/>
      <c r="F219" s="332"/>
      <c r="G219" s="333"/>
      <c r="H219" s="333"/>
      <c r="I219" s="333"/>
      <c r="J219" s="333"/>
      <c r="K219" s="333"/>
      <c r="L219" s="322"/>
      <c r="M219" s="323"/>
      <c r="N219" s="316"/>
    </row>
    <row r="220" spans="2:14">
      <c r="B220" s="315"/>
      <c r="C220" s="332" t="s">
        <v>234</v>
      </c>
      <c r="D220" s="332"/>
      <c r="E220" s="332"/>
      <c r="F220" s="332"/>
      <c r="G220" s="333"/>
      <c r="H220" s="333"/>
      <c r="I220" s="333"/>
      <c r="J220" s="333"/>
      <c r="K220" s="333"/>
      <c r="L220" s="322"/>
      <c r="M220" s="323"/>
      <c r="N220" s="316"/>
    </row>
    <row r="221" spans="2:14">
      <c r="B221" s="315"/>
      <c r="C221" s="332" t="s">
        <v>235</v>
      </c>
      <c r="D221" s="332"/>
      <c r="E221" s="332"/>
      <c r="F221" s="332"/>
      <c r="G221" s="333"/>
      <c r="H221" s="333"/>
      <c r="I221" s="333"/>
      <c r="J221" s="333"/>
      <c r="K221" s="333"/>
      <c r="L221" s="322"/>
      <c r="M221" s="323"/>
      <c r="N221" s="316"/>
    </row>
    <row r="222" spans="2:14">
      <c r="B222" s="315"/>
      <c r="C222" s="332" t="s">
        <v>236</v>
      </c>
      <c r="D222" s="332"/>
      <c r="E222" s="332"/>
      <c r="F222" s="332"/>
      <c r="G222" s="333"/>
      <c r="H222" s="333"/>
      <c r="I222" s="333"/>
      <c r="J222" s="333"/>
      <c r="K222" s="333"/>
      <c r="L222" s="322"/>
      <c r="M222" s="323"/>
      <c r="N222" s="316"/>
    </row>
    <row r="223" spans="2:14">
      <c r="B223" s="315"/>
      <c r="C223" s="332" t="s">
        <v>237</v>
      </c>
      <c r="D223" s="332"/>
      <c r="E223" s="332"/>
      <c r="F223" s="332"/>
      <c r="G223" s="333"/>
      <c r="H223" s="333"/>
      <c r="I223" s="333"/>
      <c r="J223" s="333"/>
      <c r="K223" s="333"/>
      <c r="L223" s="322"/>
      <c r="M223" s="323"/>
      <c r="N223" s="316"/>
    </row>
    <row r="224" spans="2:14">
      <c r="B224" s="315"/>
      <c r="C224" s="332" t="s">
        <v>238</v>
      </c>
      <c r="D224" s="332"/>
      <c r="E224" s="332"/>
      <c r="F224" s="332"/>
      <c r="G224" s="333"/>
      <c r="H224" s="333"/>
      <c r="I224" s="333"/>
      <c r="J224" s="333"/>
      <c r="K224" s="333"/>
      <c r="L224" s="322"/>
      <c r="M224" s="323"/>
      <c r="N224" s="316"/>
    </row>
    <row r="225" spans="2:14">
      <c r="B225" s="315"/>
      <c r="C225" s="310" t="s">
        <v>239</v>
      </c>
      <c r="D225" s="332"/>
      <c r="E225" s="332"/>
      <c r="F225" s="332"/>
      <c r="G225" s="333"/>
      <c r="H225" s="333"/>
      <c r="I225" s="333"/>
      <c r="J225" s="333"/>
      <c r="K225" s="333"/>
      <c r="L225" s="322"/>
      <c r="M225" s="323"/>
      <c r="N225" s="316"/>
    </row>
    <row r="226" spans="2:14">
      <c r="B226" s="315"/>
      <c r="C226" s="332" t="s">
        <v>164</v>
      </c>
      <c r="D226" s="332"/>
      <c r="E226" s="332"/>
      <c r="F226" s="332"/>
      <c r="G226" s="333"/>
      <c r="H226" s="333"/>
      <c r="I226" s="333"/>
      <c r="J226" s="333"/>
      <c r="K226" s="333"/>
      <c r="L226" s="322"/>
      <c r="M226" s="323"/>
      <c r="N226" s="316"/>
    </row>
    <row r="227" spans="2:14">
      <c r="B227" s="315"/>
      <c r="C227" s="332" t="s">
        <v>149</v>
      </c>
      <c r="D227" s="332"/>
      <c r="E227" s="332"/>
      <c r="F227" s="332"/>
      <c r="G227" s="333"/>
      <c r="H227" s="333"/>
      <c r="I227" s="333"/>
      <c r="J227" s="333"/>
      <c r="K227" s="333"/>
      <c r="L227" s="322"/>
      <c r="M227" s="323"/>
      <c r="N227" s="316"/>
    </row>
    <row r="228" spans="2:14">
      <c r="B228" s="315"/>
      <c r="C228" s="332"/>
      <c r="D228" s="332"/>
      <c r="E228" s="332"/>
      <c r="F228" s="332"/>
      <c r="G228" s="333"/>
      <c r="H228" s="333"/>
      <c r="I228" s="333"/>
      <c r="J228" s="333"/>
      <c r="K228" s="333"/>
      <c r="L228" s="322"/>
      <c r="M228" s="323"/>
      <c r="N228" s="316"/>
    </row>
    <row r="229" spans="2:14">
      <c r="B229" s="315"/>
      <c r="C229" s="332"/>
      <c r="D229" s="332"/>
      <c r="E229" s="332"/>
      <c r="F229" s="332"/>
      <c r="G229" s="333"/>
      <c r="H229" s="333"/>
      <c r="I229" s="333"/>
      <c r="J229" s="333"/>
      <c r="K229" s="333"/>
      <c r="L229" s="322"/>
      <c r="M229" s="323"/>
      <c r="N229" s="316"/>
    </row>
    <row r="230" spans="2:14">
      <c r="B230" s="315"/>
      <c r="L230" s="322"/>
      <c r="M230" s="323"/>
      <c r="N230" s="316"/>
    </row>
    <row r="231" spans="2:14">
      <c r="B231" s="315"/>
      <c r="C231" s="310" t="s">
        <v>240</v>
      </c>
      <c r="L231" s="322"/>
      <c r="M231" s="323"/>
      <c r="N231" s="316"/>
    </row>
    <row r="232" spans="2:14">
      <c r="B232" s="315"/>
      <c r="L232" s="322"/>
      <c r="M232" s="323"/>
      <c r="N232" s="316"/>
    </row>
    <row r="233" spans="2:14">
      <c r="B233" s="315"/>
      <c r="C233" s="324" t="s">
        <v>241</v>
      </c>
      <c r="L233" s="322"/>
      <c r="M233" s="323"/>
      <c r="N233" s="316"/>
    </row>
    <row r="234" spans="2:14">
      <c r="B234" s="315"/>
      <c r="L234" s="322"/>
      <c r="M234" s="323"/>
      <c r="N234" s="316"/>
    </row>
    <row r="235" spans="2:14">
      <c r="B235" s="315"/>
      <c r="C235" s="310" t="s">
        <v>242</v>
      </c>
      <c r="F235" s="331" t="s">
        <v>243</v>
      </c>
      <c r="G235" s="331" t="s">
        <v>81</v>
      </c>
      <c r="H235" s="331" t="s">
        <v>207</v>
      </c>
      <c r="I235" s="331" t="s">
        <v>208</v>
      </c>
      <c r="J235" s="331" t="s">
        <v>209</v>
      </c>
      <c r="K235" s="331" t="s">
        <v>83</v>
      </c>
      <c r="L235" s="322"/>
      <c r="M235" s="323"/>
      <c r="N235" s="316"/>
    </row>
    <row r="236" spans="2:14">
      <c r="B236" s="315"/>
      <c r="F236" s="322"/>
      <c r="G236" s="331"/>
      <c r="H236" s="331" t="s">
        <v>210</v>
      </c>
      <c r="I236" s="331" t="s">
        <v>210</v>
      </c>
      <c r="J236" s="331"/>
      <c r="K236" s="331" t="s">
        <v>211</v>
      </c>
      <c r="L236" s="322"/>
      <c r="M236" s="323"/>
      <c r="N236" s="316"/>
    </row>
    <row r="237" spans="2:14">
      <c r="B237" s="315"/>
      <c r="C237" s="332" t="s">
        <v>244</v>
      </c>
      <c r="D237" s="332"/>
      <c r="E237" s="332"/>
      <c r="F237" s="333"/>
      <c r="G237" s="333"/>
      <c r="H237" s="333"/>
      <c r="I237" s="333"/>
      <c r="J237" s="333"/>
      <c r="K237" s="333"/>
      <c r="L237" s="322"/>
      <c r="M237" s="323"/>
      <c r="N237" s="316"/>
    </row>
    <row r="238" spans="2:14">
      <c r="B238" s="315"/>
      <c r="C238" s="332" t="s">
        <v>245</v>
      </c>
      <c r="D238" s="332"/>
      <c r="E238" s="332"/>
      <c r="F238" s="333"/>
      <c r="G238" s="333"/>
      <c r="H238" s="333"/>
      <c r="I238" s="333"/>
      <c r="J238" s="333"/>
      <c r="K238" s="333"/>
      <c r="L238" s="322"/>
      <c r="M238" s="323"/>
      <c r="N238" s="316"/>
    </row>
    <row r="239" spans="2:14">
      <c r="B239" s="315"/>
      <c r="C239" s="332" t="s">
        <v>246</v>
      </c>
      <c r="D239" s="332"/>
      <c r="E239" s="332"/>
      <c r="F239" s="333"/>
      <c r="G239" s="333"/>
      <c r="H239" s="333"/>
      <c r="I239" s="333"/>
      <c r="J239" s="333"/>
      <c r="K239" s="333"/>
      <c r="L239" s="322"/>
      <c r="M239" s="323"/>
      <c r="N239" s="316"/>
    </row>
    <row r="240" spans="2:14">
      <c r="B240" s="315"/>
      <c r="C240" s="332"/>
      <c r="D240" s="332"/>
      <c r="E240" s="332"/>
      <c r="F240" s="333"/>
      <c r="G240" s="333"/>
      <c r="H240" s="333"/>
      <c r="I240" s="333"/>
      <c r="J240" s="333"/>
      <c r="K240" s="333"/>
      <c r="L240" s="322"/>
      <c r="M240" s="323"/>
      <c r="N240" s="316"/>
    </row>
    <row r="241" spans="2:14">
      <c r="B241" s="315"/>
      <c r="C241" s="332" t="s">
        <v>247</v>
      </c>
      <c r="D241" s="332"/>
      <c r="E241" s="332"/>
      <c r="F241" s="333"/>
      <c r="G241" s="333"/>
      <c r="H241" s="333"/>
      <c r="I241" s="333"/>
      <c r="J241" s="333"/>
      <c r="K241" s="333"/>
      <c r="L241" s="322"/>
      <c r="M241" s="323"/>
      <c r="N241" s="316"/>
    </row>
    <row r="242" spans="2:14">
      <c r="B242" s="315"/>
      <c r="C242" s="332"/>
      <c r="D242" s="332"/>
      <c r="E242" s="332"/>
      <c r="F242" s="333"/>
      <c r="G242" s="333"/>
      <c r="H242" s="333"/>
      <c r="I242" s="333"/>
      <c r="J242" s="333"/>
      <c r="K242" s="333"/>
      <c r="L242" s="322"/>
      <c r="M242" s="323"/>
      <c r="N242" s="316"/>
    </row>
    <row r="243" spans="2:14">
      <c r="B243" s="315"/>
      <c r="C243" s="332" t="s">
        <v>248</v>
      </c>
      <c r="D243" s="332"/>
      <c r="E243" s="332"/>
      <c r="F243" s="333"/>
      <c r="G243" s="333"/>
      <c r="H243" s="333"/>
      <c r="I243" s="333"/>
      <c r="J243" s="333"/>
      <c r="K243" s="333"/>
      <c r="L243" s="322"/>
      <c r="M243" s="323"/>
      <c r="N243" s="316"/>
    </row>
    <row r="244" spans="2:14">
      <c r="B244" s="315"/>
      <c r="C244" s="332"/>
      <c r="D244" s="332"/>
      <c r="E244" s="332"/>
      <c r="F244" s="333"/>
      <c r="G244" s="333"/>
      <c r="H244" s="333"/>
      <c r="I244" s="333"/>
      <c r="J244" s="333"/>
      <c r="K244" s="333"/>
      <c r="L244" s="322"/>
      <c r="M244" s="323"/>
      <c r="N244" s="316"/>
    </row>
    <row r="245" spans="2:14">
      <c r="B245" s="315"/>
      <c r="C245" s="332" t="s">
        <v>249</v>
      </c>
      <c r="D245" s="332"/>
      <c r="E245" s="332"/>
      <c r="F245" s="333"/>
      <c r="G245" s="333"/>
      <c r="H245" s="333"/>
      <c r="I245" s="333"/>
      <c r="J245" s="333"/>
      <c r="K245" s="333"/>
      <c r="L245" s="322"/>
      <c r="M245" s="323"/>
      <c r="N245" s="316"/>
    </row>
    <row r="246" spans="2:14">
      <c r="B246" s="315"/>
      <c r="C246" s="332"/>
      <c r="D246" s="332"/>
      <c r="E246" s="332"/>
      <c r="F246" s="333"/>
      <c r="G246" s="333"/>
      <c r="H246" s="333"/>
      <c r="I246" s="333"/>
      <c r="J246" s="333"/>
      <c r="K246" s="333"/>
      <c r="L246" s="322"/>
      <c r="M246" s="323"/>
      <c r="N246" s="316"/>
    </row>
    <row r="247" spans="2:14">
      <c r="B247" s="315"/>
      <c r="C247" s="332" t="s">
        <v>250</v>
      </c>
      <c r="D247" s="332"/>
      <c r="E247" s="332"/>
      <c r="F247" s="333"/>
      <c r="G247" s="333"/>
      <c r="H247" s="333"/>
      <c r="I247" s="333"/>
      <c r="J247" s="333"/>
      <c r="K247" s="333"/>
      <c r="L247" s="322"/>
      <c r="M247" s="323"/>
      <c r="N247" s="316"/>
    </row>
    <row r="248" spans="2:14">
      <c r="B248" s="315"/>
      <c r="C248" s="332" t="s">
        <v>251</v>
      </c>
      <c r="D248" s="332"/>
      <c r="E248" s="332"/>
      <c r="F248" s="333"/>
      <c r="G248" s="333"/>
      <c r="H248" s="333"/>
      <c r="I248" s="333"/>
      <c r="J248" s="333"/>
      <c r="K248" s="333"/>
      <c r="L248" s="322"/>
      <c r="M248" s="323"/>
      <c r="N248" s="316"/>
    </row>
    <row r="249" spans="2:14">
      <c r="B249" s="315"/>
      <c r="C249" s="332" t="s">
        <v>252</v>
      </c>
      <c r="D249" s="332"/>
      <c r="E249" s="332"/>
      <c r="F249" s="333"/>
      <c r="G249" s="333"/>
      <c r="H249" s="333"/>
      <c r="I249" s="333"/>
      <c r="J249" s="333"/>
      <c r="K249" s="333"/>
      <c r="L249" s="322"/>
      <c r="M249" s="323"/>
      <c r="N249" s="316"/>
    </row>
    <row r="250" spans="2:14">
      <c r="B250" s="315"/>
      <c r="C250" s="332"/>
      <c r="D250" s="332"/>
      <c r="E250" s="332"/>
      <c r="F250" s="333"/>
      <c r="G250" s="333"/>
      <c r="H250" s="333"/>
      <c r="I250" s="333"/>
      <c r="J250" s="333"/>
      <c r="K250" s="333"/>
      <c r="L250" s="322"/>
      <c r="M250" s="323"/>
      <c r="N250" s="316"/>
    </row>
    <row r="251" spans="2:14">
      <c r="B251" s="315"/>
      <c r="C251" s="332" t="s">
        <v>253</v>
      </c>
      <c r="D251" s="332"/>
      <c r="E251" s="332"/>
      <c r="F251" s="333"/>
      <c r="G251" s="333"/>
      <c r="H251" s="333"/>
      <c r="I251" s="333"/>
      <c r="J251" s="333"/>
      <c r="K251" s="333"/>
      <c r="L251" s="322"/>
      <c r="M251" s="323"/>
      <c r="N251" s="316"/>
    </row>
    <row r="252" spans="2:14">
      <c r="B252" s="315"/>
      <c r="C252" s="332"/>
      <c r="D252" s="332"/>
      <c r="E252" s="332"/>
      <c r="F252" s="333"/>
      <c r="G252" s="333"/>
      <c r="H252" s="333"/>
      <c r="I252" s="333"/>
      <c r="J252" s="333"/>
      <c r="K252" s="333"/>
      <c r="L252" s="322"/>
      <c r="M252" s="323"/>
      <c r="N252" s="316"/>
    </row>
    <row r="253" spans="2:14">
      <c r="B253" s="315"/>
      <c r="C253" s="332" t="s">
        <v>254</v>
      </c>
      <c r="D253" s="332"/>
      <c r="E253" s="332"/>
      <c r="F253" s="333"/>
      <c r="G253" s="333"/>
      <c r="H253" s="333"/>
      <c r="I253" s="333"/>
      <c r="J253" s="333"/>
      <c r="K253" s="333"/>
      <c r="L253" s="322"/>
      <c r="M253" s="323"/>
      <c r="N253" s="316"/>
    </row>
    <row r="254" spans="2:14">
      <c r="B254" s="315"/>
      <c r="C254" s="332" t="s">
        <v>255</v>
      </c>
      <c r="D254" s="332"/>
      <c r="E254" s="332"/>
      <c r="F254" s="333"/>
      <c r="G254" s="333"/>
      <c r="H254" s="333"/>
      <c r="I254" s="333"/>
      <c r="J254" s="333"/>
      <c r="K254" s="333"/>
      <c r="L254" s="322"/>
      <c r="M254" s="323"/>
      <c r="N254" s="316"/>
    </row>
    <row r="255" spans="2:14">
      <c r="B255" s="315"/>
      <c r="C255" s="332"/>
      <c r="D255" s="332"/>
      <c r="E255" s="332"/>
      <c r="F255" s="333"/>
      <c r="G255" s="333"/>
      <c r="H255" s="333"/>
      <c r="I255" s="333"/>
      <c r="J255" s="333"/>
      <c r="K255" s="333"/>
      <c r="L255" s="322"/>
      <c r="M255" s="323"/>
      <c r="N255" s="316"/>
    </row>
    <row r="256" spans="2:14">
      <c r="B256" s="315"/>
      <c r="C256" s="332" t="s">
        <v>256</v>
      </c>
      <c r="D256" s="332"/>
      <c r="E256" s="332"/>
      <c r="F256" s="333"/>
      <c r="G256" s="333"/>
      <c r="H256" s="333"/>
      <c r="I256" s="333"/>
      <c r="J256" s="333"/>
      <c r="K256" s="333"/>
      <c r="L256" s="322"/>
      <c r="M256" s="323"/>
      <c r="N256" s="316"/>
    </row>
    <row r="257" spans="2:14">
      <c r="B257" s="315"/>
      <c r="C257" s="332" t="s">
        <v>257</v>
      </c>
      <c r="D257" s="332"/>
      <c r="E257" s="332"/>
      <c r="F257" s="333"/>
      <c r="G257" s="333"/>
      <c r="H257" s="333"/>
      <c r="I257" s="333"/>
      <c r="J257" s="333"/>
      <c r="K257" s="333"/>
      <c r="L257" s="322"/>
      <c r="M257" s="323"/>
      <c r="N257" s="316"/>
    </row>
    <row r="258" spans="2:14">
      <c r="B258" s="315"/>
      <c r="C258" s="332"/>
      <c r="D258" s="332"/>
      <c r="E258" s="332"/>
      <c r="F258" s="332"/>
      <c r="G258" s="333"/>
      <c r="H258" s="333"/>
      <c r="I258" s="333"/>
      <c r="J258" s="333"/>
      <c r="K258" s="333"/>
      <c r="L258" s="322"/>
      <c r="M258" s="323"/>
      <c r="N258" s="316"/>
    </row>
    <row r="259" spans="2:14">
      <c r="B259" s="315"/>
      <c r="C259" s="332" t="s">
        <v>258</v>
      </c>
      <c r="D259" s="332"/>
      <c r="E259" s="332"/>
      <c r="F259" s="332"/>
      <c r="G259" s="333"/>
      <c r="H259" s="333"/>
      <c r="I259" s="333"/>
      <c r="J259" s="333"/>
      <c r="K259" s="333"/>
      <c r="L259" s="322"/>
      <c r="M259" s="323"/>
      <c r="N259" s="316"/>
    </row>
    <row r="260" spans="2:14">
      <c r="B260" s="315"/>
      <c r="C260" s="332"/>
      <c r="D260" s="332"/>
      <c r="E260" s="332"/>
      <c r="F260" s="332"/>
      <c r="G260" s="333"/>
      <c r="H260" s="333"/>
      <c r="I260" s="333"/>
      <c r="J260" s="333"/>
      <c r="K260" s="333"/>
      <c r="L260" s="322"/>
      <c r="M260" s="323"/>
      <c r="N260" s="316"/>
    </row>
    <row r="261" spans="2:14">
      <c r="B261" s="315"/>
      <c r="C261" s="332" t="s">
        <v>259</v>
      </c>
      <c r="D261" s="332"/>
      <c r="E261" s="332"/>
      <c r="F261" s="332"/>
      <c r="G261" s="333"/>
      <c r="H261" s="333"/>
      <c r="I261" s="333"/>
      <c r="J261" s="333"/>
      <c r="K261" s="333"/>
      <c r="L261" s="322"/>
      <c r="M261" s="323"/>
      <c r="N261" s="316"/>
    </row>
    <row r="262" spans="2:14">
      <c r="B262" s="315"/>
      <c r="C262" s="332"/>
      <c r="D262" s="332"/>
      <c r="E262" s="332"/>
      <c r="F262" s="332"/>
      <c r="G262" s="333"/>
      <c r="H262" s="333"/>
      <c r="I262" s="333"/>
      <c r="J262" s="333"/>
      <c r="K262" s="333"/>
      <c r="L262" s="322"/>
      <c r="M262" s="323"/>
      <c r="N262" s="316"/>
    </row>
    <row r="263" spans="2:14">
      <c r="B263" s="315"/>
      <c r="C263" s="332" t="s">
        <v>260</v>
      </c>
      <c r="D263" s="332"/>
      <c r="E263" s="332"/>
      <c r="F263" s="332"/>
      <c r="G263" s="333"/>
      <c r="H263" s="333"/>
      <c r="I263" s="333"/>
      <c r="J263" s="333"/>
      <c r="K263" s="333"/>
      <c r="L263" s="322"/>
      <c r="M263" s="323"/>
      <c r="N263" s="316"/>
    </row>
    <row r="264" spans="2:14">
      <c r="B264" s="315"/>
      <c r="C264" s="332"/>
      <c r="D264" s="332"/>
      <c r="E264" s="332"/>
      <c r="F264" s="332"/>
      <c r="G264" s="333"/>
      <c r="H264" s="333"/>
      <c r="I264" s="333"/>
      <c r="J264" s="333"/>
      <c r="K264" s="333"/>
      <c r="L264" s="322"/>
      <c r="M264" s="323"/>
      <c r="N264" s="316"/>
    </row>
    <row r="265" spans="2:14">
      <c r="B265" s="315"/>
      <c r="C265" s="332" t="s">
        <v>261</v>
      </c>
      <c r="D265" s="332"/>
      <c r="E265" s="332"/>
      <c r="F265" s="332"/>
      <c r="G265" s="333"/>
      <c r="H265" s="333"/>
      <c r="I265" s="333"/>
      <c r="J265" s="333"/>
      <c r="K265" s="333"/>
      <c r="L265" s="322"/>
      <c r="M265" s="323"/>
      <c r="N265" s="316"/>
    </row>
    <row r="266" spans="2:14">
      <c r="B266" s="315"/>
      <c r="C266" s="332" t="s">
        <v>262</v>
      </c>
      <c r="D266" s="332"/>
      <c r="E266" s="332"/>
      <c r="F266" s="332"/>
      <c r="G266" s="333"/>
      <c r="H266" s="333"/>
      <c r="I266" s="333"/>
      <c r="J266" s="333"/>
      <c r="K266" s="333"/>
      <c r="L266" s="322"/>
      <c r="M266" s="323"/>
      <c r="N266" s="316"/>
    </row>
    <row r="267" spans="2:14">
      <c r="B267" s="315"/>
      <c r="C267" s="332" t="s">
        <v>263</v>
      </c>
      <c r="D267" s="332"/>
      <c r="E267" s="332"/>
      <c r="F267" s="332"/>
      <c r="G267" s="333"/>
      <c r="H267" s="333"/>
      <c r="I267" s="333"/>
      <c r="J267" s="333"/>
      <c r="K267" s="333"/>
      <c r="L267" s="322"/>
      <c r="M267" s="323"/>
      <c r="N267" s="316"/>
    </row>
    <row r="268" spans="2:14">
      <c r="B268" s="315"/>
      <c r="C268" s="332"/>
      <c r="D268" s="332"/>
      <c r="E268" s="332"/>
      <c r="F268" s="332"/>
      <c r="G268" s="333"/>
      <c r="H268" s="333"/>
      <c r="I268" s="333"/>
      <c r="J268" s="333"/>
      <c r="K268" s="333"/>
      <c r="L268" s="322"/>
      <c r="M268" s="323"/>
      <c r="N268" s="316"/>
    </row>
    <row r="269" spans="2:14">
      <c r="B269" s="315"/>
      <c r="C269" s="332" t="s">
        <v>149</v>
      </c>
      <c r="D269" s="332"/>
      <c r="E269" s="332"/>
      <c r="F269" s="332"/>
      <c r="G269" s="333"/>
      <c r="H269" s="333"/>
      <c r="I269" s="333"/>
      <c r="J269" s="333"/>
      <c r="K269" s="333"/>
      <c r="L269" s="322"/>
      <c r="M269" s="323"/>
      <c r="N269" s="316"/>
    </row>
    <row r="270" spans="2:14">
      <c r="B270" s="315"/>
      <c r="C270" s="332"/>
      <c r="D270" s="332"/>
      <c r="E270" s="332"/>
      <c r="F270" s="332"/>
      <c r="G270" s="333"/>
      <c r="H270" s="333"/>
      <c r="I270" s="333"/>
      <c r="J270" s="333"/>
      <c r="K270" s="333"/>
      <c r="L270" s="322"/>
      <c r="M270" s="323"/>
      <c r="N270" s="316"/>
    </row>
    <row r="271" spans="2:14">
      <c r="B271" s="315"/>
      <c r="C271" s="332"/>
      <c r="D271" s="332"/>
      <c r="E271" s="332"/>
      <c r="F271" s="332"/>
      <c r="G271" s="333"/>
      <c r="H271" s="333"/>
      <c r="I271" s="333"/>
      <c r="J271" s="333"/>
      <c r="K271" s="333"/>
      <c r="L271" s="322"/>
      <c r="M271" s="323"/>
      <c r="N271" s="316"/>
    </row>
    <row r="272" spans="2:14">
      <c r="B272" s="315"/>
      <c r="L272" s="322"/>
      <c r="M272" s="323"/>
      <c r="N272" s="316"/>
    </row>
    <row r="273" spans="2:14">
      <c r="B273" s="315"/>
      <c r="C273" s="310" t="s">
        <v>264</v>
      </c>
      <c r="G273" s="331" t="s">
        <v>243</v>
      </c>
      <c r="H273" s="331" t="s">
        <v>207</v>
      </c>
      <c r="I273" s="331" t="s">
        <v>208</v>
      </c>
      <c r="J273" s="331" t="s">
        <v>209</v>
      </c>
      <c r="K273" s="331" t="s">
        <v>83</v>
      </c>
      <c r="L273" s="322"/>
      <c r="M273" s="323"/>
      <c r="N273" s="316"/>
    </row>
    <row r="274" spans="2:14">
      <c r="B274" s="315"/>
      <c r="G274" s="331"/>
      <c r="H274" s="331" t="s">
        <v>210</v>
      </c>
      <c r="I274" s="331" t="s">
        <v>210</v>
      </c>
      <c r="J274" s="331"/>
      <c r="K274" s="331" t="s">
        <v>211</v>
      </c>
      <c r="L274" s="322"/>
      <c r="M274" s="323"/>
      <c r="N274" s="316"/>
    </row>
    <row r="275" spans="2:14">
      <c r="B275" s="315"/>
      <c r="C275" s="332" t="s">
        <v>56</v>
      </c>
      <c r="D275" s="332"/>
      <c r="E275" s="332"/>
      <c r="F275" s="332"/>
      <c r="G275" s="333"/>
      <c r="H275" s="333"/>
      <c r="I275" s="333"/>
      <c r="J275" s="333"/>
      <c r="K275" s="333"/>
      <c r="L275" s="322"/>
      <c r="M275" s="323"/>
      <c r="N275" s="316"/>
    </row>
    <row r="276" spans="2:14">
      <c r="B276" s="315"/>
      <c r="C276" s="332" t="s">
        <v>265</v>
      </c>
      <c r="D276" s="332"/>
      <c r="E276" s="332"/>
      <c r="F276" s="332"/>
      <c r="G276" s="333"/>
      <c r="H276" s="333"/>
      <c r="I276" s="333"/>
      <c r="J276" s="333"/>
      <c r="K276" s="333"/>
      <c r="L276" s="322"/>
      <c r="M276" s="323"/>
      <c r="N276" s="316"/>
    </row>
    <row r="277" spans="2:14">
      <c r="B277" s="315"/>
      <c r="C277" s="332" t="s">
        <v>266</v>
      </c>
      <c r="D277" s="332"/>
      <c r="E277" s="332"/>
      <c r="F277" s="332"/>
      <c r="G277" s="333"/>
      <c r="H277" s="333"/>
      <c r="I277" s="333"/>
      <c r="J277" s="333"/>
      <c r="K277" s="333"/>
      <c r="L277" s="322"/>
      <c r="M277" s="323"/>
      <c r="N277" s="316"/>
    </row>
    <row r="278" spans="2:14">
      <c r="B278" s="315"/>
      <c r="C278" s="332" t="s">
        <v>267</v>
      </c>
      <c r="D278" s="332"/>
      <c r="E278" s="332"/>
      <c r="F278" s="332"/>
      <c r="G278" s="333"/>
      <c r="H278" s="333"/>
      <c r="I278" s="333"/>
      <c r="J278" s="333"/>
      <c r="K278" s="333"/>
      <c r="L278" s="322"/>
      <c r="M278" s="323"/>
      <c r="N278" s="316"/>
    </row>
    <row r="279" spans="2:14">
      <c r="B279" s="315"/>
      <c r="C279" s="332" t="s">
        <v>268</v>
      </c>
      <c r="D279" s="332"/>
      <c r="E279" s="332"/>
      <c r="F279" s="332"/>
      <c r="G279" s="333"/>
      <c r="H279" s="333"/>
      <c r="I279" s="333"/>
      <c r="J279" s="333"/>
      <c r="K279" s="333"/>
      <c r="L279" s="322"/>
      <c r="M279" s="323"/>
      <c r="N279" s="316"/>
    </row>
    <row r="280" spans="2:14">
      <c r="B280" s="315"/>
      <c r="C280" s="332" t="s">
        <v>149</v>
      </c>
      <c r="D280" s="332"/>
      <c r="E280" s="332"/>
      <c r="F280" s="332"/>
      <c r="G280" s="333"/>
      <c r="H280" s="333"/>
      <c r="I280" s="333"/>
      <c r="J280" s="333"/>
      <c r="K280" s="333"/>
      <c r="L280" s="322"/>
      <c r="M280" s="323"/>
      <c r="N280" s="316"/>
    </row>
    <row r="281" spans="2:14">
      <c r="B281" s="315"/>
      <c r="C281" s="332"/>
      <c r="D281" s="332"/>
      <c r="E281" s="332"/>
      <c r="F281" s="332"/>
      <c r="G281" s="333"/>
      <c r="H281" s="333"/>
      <c r="I281" s="333"/>
      <c r="J281" s="333"/>
      <c r="K281" s="333"/>
      <c r="L281" s="322"/>
      <c r="M281" s="323"/>
      <c r="N281" s="316"/>
    </row>
    <row r="282" spans="2:14">
      <c r="B282" s="315"/>
      <c r="L282" s="322"/>
      <c r="M282" s="323"/>
      <c r="N282" s="316"/>
    </row>
    <row r="283" spans="2:14">
      <c r="B283" s="315"/>
      <c r="C283" s="324" t="s">
        <v>269</v>
      </c>
      <c r="L283" s="322"/>
      <c r="M283" s="323"/>
      <c r="N283" s="316"/>
    </row>
    <row r="284" spans="2:14">
      <c r="B284" s="315"/>
      <c r="J284" s="331" t="s">
        <v>270</v>
      </c>
      <c r="K284" s="331" t="s">
        <v>83</v>
      </c>
      <c r="L284" s="322"/>
      <c r="M284" s="323"/>
      <c r="N284" s="316"/>
    </row>
    <row r="285" spans="2:14">
      <c r="B285" s="315"/>
      <c r="J285" s="334" t="s">
        <v>271</v>
      </c>
      <c r="K285" s="334" t="s">
        <v>4</v>
      </c>
      <c r="L285" s="322"/>
      <c r="M285" s="323"/>
      <c r="N285" s="316"/>
    </row>
    <row r="286" spans="2:14">
      <c r="B286" s="315"/>
      <c r="C286" s="310" t="s">
        <v>272</v>
      </c>
      <c r="J286" s="333"/>
      <c r="K286" s="333"/>
      <c r="L286" s="322"/>
      <c r="M286" s="323"/>
      <c r="N286" s="316"/>
    </row>
    <row r="287" spans="2:14">
      <c r="B287" s="315"/>
      <c r="J287" s="333"/>
      <c r="K287" s="333"/>
      <c r="L287" s="322"/>
      <c r="M287" s="323"/>
      <c r="N287" s="316"/>
    </row>
    <row r="288" spans="2:14">
      <c r="B288" s="315"/>
      <c r="D288" s="310" t="s">
        <v>273</v>
      </c>
      <c r="J288" s="333"/>
      <c r="K288" s="333"/>
      <c r="L288" s="322"/>
      <c r="M288" s="323"/>
      <c r="N288" s="316"/>
    </row>
    <row r="289" spans="2:14">
      <c r="B289" s="315"/>
      <c r="D289" s="310" t="s">
        <v>274</v>
      </c>
      <c r="J289" s="333"/>
      <c r="K289" s="333"/>
      <c r="L289" s="322"/>
      <c r="M289" s="323"/>
      <c r="N289" s="316"/>
    </row>
    <row r="290" spans="2:14">
      <c r="B290" s="315"/>
      <c r="D290" s="310" t="s">
        <v>275</v>
      </c>
      <c r="J290" s="333"/>
      <c r="K290" s="333"/>
      <c r="L290" s="322"/>
      <c r="M290" s="323"/>
      <c r="N290" s="316"/>
    </row>
    <row r="291" spans="2:14">
      <c r="B291" s="315"/>
      <c r="D291" s="310" t="s">
        <v>276</v>
      </c>
      <c r="J291" s="333"/>
      <c r="K291" s="333"/>
      <c r="L291" s="322"/>
      <c r="M291" s="323"/>
      <c r="N291" s="316"/>
    </row>
    <row r="292" spans="2:14">
      <c r="B292" s="315"/>
      <c r="D292" s="310" t="s">
        <v>277</v>
      </c>
      <c r="J292" s="333"/>
      <c r="K292" s="333"/>
      <c r="L292" s="322"/>
      <c r="M292" s="323"/>
      <c r="N292" s="316"/>
    </row>
    <row r="293" spans="2:14">
      <c r="B293" s="315"/>
      <c r="D293" s="310" t="s">
        <v>278</v>
      </c>
      <c r="J293" s="333"/>
      <c r="K293" s="333"/>
      <c r="L293" s="322"/>
      <c r="M293" s="323"/>
      <c r="N293" s="316"/>
    </row>
    <row r="294" spans="2:14">
      <c r="B294" s="315"/>
      <c r="J294" s="333"/>
      <c r="K294" s="333"/>
      <c r="L294" s="322"/>
      <c r="M294" s="323"/>
      <c r="N294" s="316"/>
    </row>
    <row r="295" spans="2:14">
      <c r="B295" s="315"/>
      <c r="C295" s="310" t="s">
        <v>279</v>
      </c>
      <c r="J295" s="333"/>
      <c r="K295" s="333"/>
      <c r="L295" s="322"/>
      <c r="M295" s="323"/>
      <c r="N295" s="316"/>
    </row>
    <row r="296" spans="2:14">
      <c r="B296" s="315"/>
      <c r="J296" s="333"/>
      <c r="K296" s="333"/>
      <c r="L296" s="322"/>
      <c r="M296" s="323"/>
      <c r="N296" s="316"/>
    </row>
    <row r="297" spans="2:14">
      <c r="B297" s="315"/>
      <c r="C297" s="310" t="s">
        <v>128</v>
      </c>
      <c r="J297" s="333"/>
      <c r="K297" s="333"/>
      <c r="L297" s="322"/>
      <c r="M297" s="323"/>
      <c r="N297" s="316"/>
    </row>
    <row r="298" spans="2:14">
      <c r="B298" s="315"/>
      <c r="J298" s="333"/>
      <c r="K298" s="333"/>
      <c r="L298" s="322"/>
      <c r="M298" s="323"/>
      <c r="N298" s="316"/>
    </row>
    <row r="299" spans="2:14">
      <c r="B299" s="315"/>
      <c r="D299" s="310" t="s">
        <v>280</v>
      </c>
      <c r="J299" s="333"/>
      <c r="K299" s="333"/>
      <c r="L299" s="322"/>
      <c r="M299" s="323"/>
      <c r="N299" s="316"/>
    </row>
    <row r="300" spans="2:14">
      <c r="B300" s="315"/>
      <c r="D300" s="310" t="s">
        <v>281</v>
      </c>
      <c r="J300" s="333"/>
      <c r="K300" s="333"/>
      <c r="L300" s="322"/>
      <c r="M300" s="323"/>
      <c r="N300" s="316"/>
    </row>
    <row r="301" spans="2:14">
      <c r="B301" s="315"/>
      <c r="D301" s="310" t="s">
        <v>282</v>
      </c>
      <c r="J301" s="333"/>
      <c r="K301" s="333"/>
      <c r="L301" s="322"/>
      <c r="M301" s="323"/>
      <c r="N301" s="316"/>
    </row>
    <row r="302" spans="2:14">
      <c r="B302" s="315"/>
      <c r="J302" s="333"/>
      <c r="K302" s="333"/>
      <c r="L302" s="322"/>
      <c r="M302" s="323"/>
      <c r="N302" s="316"/>
    </row>
    <row r="303" spans="2:14">
      <c r="B303" s="315"/>
      <c r="C303" s="310" t="s">
        <v>72</v>
      </c>
      <c r="J303" s="333"/>
      <c r="K303" s="333"/>
      <c r="L303" s="322"/>
      <c r="M303" s="323"/>
      <c r="N303" s="316"/>
    </row>
    <row r="304" spans="2:14">
      <c r="B304" s="315"/>
      <c r="J304" s="333"/>
      <c r="K304" s="333"/>
      <c r="L304" s="322"/>
      <c r="M304" s="323"/>
      <c r="N304" s="316"/>
    </row>
    <row r="305" spans="2:14">
      <c r="B305" s="315"/>
      <c r="D305" s="310" t="s">
        <v>283</v>
      </c>
      <c r="J305" s="333"/>
      <c r="K305" s="333"/>
      <c r="L305" s="322"/>
      <c r="M305" s="323"/>
      <c r="N305" s="316"/>
    </row>
    <row r="306" spans="2:14">
      <c r="B306" s="315"/>
      <c r="D306" s="310" t="s">
        <v>284</v>
      </c>
      <c r="J306" s="333"/>
      <c r="K306" s="333"/>
      <c r="L306" s="322"/>
      <c r="M306" s="323"/>
      <c r="N306" s="316"/>
    </row>
    <row r="307" spans="2:14">
      <c r="B307" s="315"/>
      <c r="D307" s="310" t="s">
        <v>285</v>
      </c>
      <c r="J307" s="333"/>
      <c r="K307" s="333"/>
      <c r="L307" s="322"/>
      <c r="M307" s="323"/>
      <c r="N307" s="316"/>
    </row>
    <row r="308" spans="2:14">
      <c r="B308" s="315"/>
      <c r="D308" s="310" t="s">
        <v>286</v>
      </c>
      <c r="J308" s="333"/>
      <c r="K308" s="333"/>
      <c r="L308" s="322"/>
      <c r="M308" s="323"/>
      <c r="N308" s="316"/>
    </row>
    <row r="309" spans="2:14">
      <c r="B309" s="315"/>
      <c r="J309" s="333"/>
      <c r="K309" s="333"/>
      <c r="L309" s="322"/>
      <c r="M309" s="323"/>
      <c r="N309" s="316"/>
    </row>
    <row r="310" spans="2:14">
      <c r="B310" s="315"/>
      <c r="C310" s="310" t="s">
        <v>287</v>
      </c>
      <c r="J310" s="333"/>
      <c r="K310" s="333"/>
      <c r="L310" s="322"/>
      <c r="M310" s="323"/>
      <c r="N310" s="316"/>
    </row>
    <row r="311" spans="2:14">
      <c r="B311" s="315"/>
      <c r="J311" s="333"/>
      <c r="K311" s="333"/>
      <c r="L311" s="322"/>
      <c r="M311" s="323"/>
      <c r="N311" s="316"/>
    </row>
    <row r="312" spans="2:14">
      <c r="B312" s="315"/>
      <c r="D312" s="310" t="s">
        <v>288</v>
      </c>
      <c r="J312" s="333"/>
      <c r="K312" s="333"/>
      <c r="L312" s="322"/>
      <c r="M312" s="323"/>
      <c r="N312" s="316"/>
    </row>
    <row r="313" spans="2:14">
      <c r="B313" s="315"/>
      <c r="D313" s="310" t="s">
        <v>289</v>
      </c>
      <c r="J313" s="333"/>
      <c r="K313" s="333"/>
      <c r="L313" s="322"/>
      <c r="M313" s="323"/>
      <c r="N313" s="316"/>
    </row>
    <row r="314" spans="2:14">
      <c r="B314" s="315"/>
      <c r="D314" s="310" t="s">
        <v>290</v>
      </c>
      <c r="J314" s="333"/>
      <c r="K314" s="333"/>
      <c r="L314" s="322"/>
      <c r="M314" s="323"/>
      <c r="N314" s="316"/>
    </row>
    <row r="315" spans="2:14">
      <c r="B315" s="315"/>
      <c r="D315" s="310" t="s">
        <v>291</v>
      </c>
      <c r="J315" s="333"/>
      <c r="K315" s="333"/>
      <c r="L315" s="322"/>
      <c r="M315" s="323"/>
      <c r="N315" s="316"/>
    </row>
    <row r="316" spans="2:14">
      <c r="B316" s="315"/>
      <c r="D316" s="310" t="s">
        <v>292</v>
      </c>
      <c r="J316" s="333"/>
      <c r="K316" s="333"/>
      <c r="L316" s="322"/>
      <c r="M316" s="323"/>
      <c r="N316" s="316"/>
    </row>
    <row r="317" spans="2:14">
      <c r="B317" s="315"/>
      <c r="J317" s="333"/>
      <c r="K317" s="333"/>
      <c r="L317" s="322"/>
      <c r="M317" s="323"/>
      <c r="N317" s="316"/>
    </row>
    <row r="318" spans="2:14">
      <c r="B318" s="315"/>
      <c r="C318" s="310" t="s">
        <v>293</v>
      </c>
      <c r="J318" s="333"/>
      <c r="K318" s="333"/>
      <c r="L318" s="322"/>
      <c r="M318" s="323"/>
      <c r="N318" s="316"/>
    </row>
    <row r="319" spans="2:14">
      <c r="B319" s="315"/>
      <c r="J319" s="333"/>
      <c r="K319" s="333"/>
      <c r="L319" s="322"/>
      <c r="M319" s="323"/>
      <c r="N319" s="316"/>
    </row>
    <row r="320" spans="2:14">
      <c r="B320" s="315"/>
      <c r="D320" s="310" t="s">
        <v>294</v>
      </c>
      <c r="J320" s="333"/>
      <c r="K320" s="333"/>
      <c r="L320" s="322"/>
      <c r="M320" s="323"/>
      <c r="N320" s="316"/>
    </row>
    <row r="321" spans="2:14">
      <c r="B321" s="315"/>
      <c r="D321" s="310" t="s">
        <v>295</v>
      </c>
      <c r="J321" s="333"/>
      <c r="K321" s="333"/>
      <c r="L321" s="322"/>
      <c r="M321" s="323"/>
      <c r="N321" s="316"/>
    </row>
    <row r="322" spans="2:14">
      <c r="B322" s="315"/>
      <c r="J322" s="333"/>
      <c r="K322" s="333"/>
      <c r="L322" s="322"/>
      <c r="M322" s="323"/>
      <c r="N322" s="316"/>
    </row>
    <row r="323" spans="2:14">
      <c r="B323" s="315"/>
      <c r="C323" s="310" t="s">
        <v>296</v>
      </c>
      <c r="J323" s="333"/>
      <c r="K323" s="333"/>
      <c r="L323" s="322"/>
      <c r="M323" s="323"/>
      <c r="N323" s="316"/>
    </row>
    <row r="324" spans="2:14">
      <c r="B324" s="315"/>
      <c r="J324" s="333"/>
      <c r="K324" s="333"/>
      <c r="L324" s="322"/>
      <c r="M324" s="323"/>
      <c r="N324" s="316"/>
    </row>
    <row r="325" spans="2:14">
      <c r="B325" s="315"/>
      <c r="C325" s="310" t="s">
        <v>179</v>
      </c>
      <c r="J325" s="333"/>
      <c r="K325" s="333"/>
      <c r="L325" s="322"/>
      <c r="M325" s="323"/>
      <c r="N325" s="316"/>
    </row>
    <row r="326" spans="2:14">
      <c r="B326" s="315"/>
      <c r="J326" s="333"/>
      <c r="K326" s="333"/>
      <c r="L326" s="322"/>
      <c r="M326" s="323"/>
      <c r="N326" s="316"/>
    </row>
    <row r="327" spans="2:14">
      <c r="B327" s="315"/>
      <c r="D327" s="310" t="s">
        <v>297</v>
      </c>
      <c r="J327" s="333"/>
      <c r="K327" s="333"/>
      <c r="L327" s="322"/>
      <c r="M327" s="323"/>
      <c r="N327" s="316"/>
    </row>
    <row r="328" spans="2:14">
      <c r="B328" s="315"/>
      <c r="D328" s="310" t="s">
        <v>298</v>
      </c>
      <c r="J328" s="333"/>
      <c r="K328" s="333"/>
      <c r="L328" s="322"/>
      <c r="M328" s="323"/>
      <c r="N328" s="316"/>
    </row>
    <row r="329" spans="2:14">
      <c r="B329" s="315"/>
      <c r="D329" s="310" t="s">
        <v>299</v>
      </c>
      <c r="J329" s="333"/>
      <c r="K329" s="333"/>
      <c r="L329" s="322"/>
      <c r="M329" s="323"/>
      <c r="N329" s="316"/>
    </row>
    <row r="330" spans="2:14">
      <c r="B330" s="315"/>
      <c r="J330" s="333"/>
      <c r="K330" s="333"/>
      <c r="L330" s="322"/>
      <c r="M330" s="323"/>
      <c r="N330" s="316"/>
    </row>
    <row r="331" spans="2:14">
      <c r="B331" s="315"/>
      <c r="J331" s="333"/>
      <c r="K331" s="318"/>
      <c r="L331" s="322"/>
      <c r="M331" s="323"/>
      <c r="N331" s="316"/>
    </row>
    <row r="332" spans="2:14">
      <c r="B332" s="315"/>
      <c r="J332" s="331" t="s">
        <v>270</v>
      </c>
      <c r="K332" s="331" t="s">
        <v>83</v>
      </c>
      <c r="L332" s="322"/>
      <c r="M332" s="323"/>
      <c r="N332" s="316"/>
    </row>
    <row r="333" spans="2:14">
      <c r="B333" s="315"/>
      <c r="J333" s="334" t="s">
        <v>271</v>
      </c>
      <c r="K333" s="334" t="s">
        <v>4</v>
      </c>
      <c r="L333" s="322"/>
      <c r="M333" s="323"/>
      <c r="N333" s="316"/>
    </row>
    <row r="334" spans="2:14">
      <c r="B334" s="315"/>
      <c r="C334" s="310" t="s">
        <v>300</v>
      </c>
      <c r="J334" s="333"/>
      <c r="K334" s="333"/>
      <c r="L334" s="322"/>
      <c r="M334" s="323"/>
      <c r="N334" s="316"/>
    </row>
    <row r="335" spans="2:14">
      <c r="B335" s="315"/>
      <c r="J335" s="333"/>
      <c r="K335" s="333"/>
      <c r="L335" s="322"/>
      <c r="M335" s="323"/>
      <c r="N335" s="316"/>
    </row>
    <row r="336" spans="2:14">
      <c r="B336" s="315"/>
      <c r="D336" s="310" t="s">
        <v>301</v>
      </c>
      <c r="J336" s="333"/>
      <c r="K336" s="333"/>
      <c r="L336" s="322"/>
      <c r="M336" s="323"/>
      <c r="N336" s="316"/>
    </row>
    <row r="337" spans="2:14">
      <c r="B337" s="315"/>
      <c r="D337" s="310" t="s">
        <v>302</v>
      </c>
      <c r="J337" s="333"/>
      <c r="K337" s="333"/>
      <c r="L337" s="322"/>
      <c r="M337" s="323"/>
      <c r="N337" s="316"/>
    </row>
    <row r="338" spans="2:14">
      <c r="B338" s="315"/>
      <c r="D338" s="310" t="s">
        <v>303</v>
      </c>
      <c r="J338" s="333"/>
      <c r="K338" s="333"/>
      <c r="L338" s="322"/>
      <c r="M338" s="323"/>
      <c r="N338" s="316"/>
    </row>
    <row r="339" spans="2:14">
      <c r="B339" s="315"/>
      <c r="J339" s="333"/>
      <c r="K339" s="333"/>
      <c r="L339" s="322"/>
      <c r="M339" s="323"/>
      <c r="N339" s="316"/>
    </row>
    <row r="340" spans="2:14">
      <c r="B340" s="315"/>
      <c r="C340" s="310" t="s">
        <v>198</v>
      </c>
      <c r="J340" s="333"/>
      <c r="K340" s="333"/>
      <c r="L340" s="322"/>
      <c r="M340" s="323"/>
      <c r="N340" s="316"/>
    </row>
    <row r="341" spans="2:14">
      <c r="B341" s="315"/>
      <c r="J341" s="333"/>
      <c r="K341" s="333"/>
      <c r="L341" s="322"/>
      <c r="M341" s="323"/>
      <c r="N341" s="316"/>
    </row>
    <row r="342" spans="2:14">
      <c r="B342" s="315"/>
      <c r="D342" s="310" t="s">
        <v>304</v>
      </c>
      <c r="J342" s="333"/>
      <c r="K342" s="333"/>
      <c r="L342" s="322"/>
      <c r="M342" s="323"/>
      <c r="N342" s="316"/>
    </row>
    <row r="343" spans="2:14">
      <c r="B343" s="315"/>
      <c r="D343" s="310" t="s">
        <v>305</v>
      </c>
      <c r="J343" s="333"/>
      <c r="K343" s="333"/>
      <c r="L343" s="322"/>
      <c r="M343" s="323"/>
      <c r="N343" s="316"/>
    </row>
    <row r="344" spans="2:14">
      <c r="B344" s="315"/>
      <c r="D344" s="310" t="s">
        <v>279</v>
      </c>
      <c r="J344" s="333"/>
      <c r="K344" s="333"/>
      <c r="L344" s="322"/>
      <c r="M344" s="323"/>
      <c r="N344" s="316"/>
    </row>
    <row r="345" spans="2:14">
      <c r="B345" s="315"/>
      <c r="J345" s="333"/>
      <c r="K345" s="333"/>
      <c r="L345" s="322"/>
      <c r="M345" s="323"/>
      <c r="N345" s="316"/>
    </row>
    <row r="346" spans="2:14">
      <c r="B346" s="315"/>
      <c r="C346" s="310" t="s">
        <v>306</v>
      </c>
      <c r="J346" s="333"/>
      <c r="K346" s="333"/>
      <c r="L346" s="322"/>
      <c r="M346" s="323"/>
      <c r="N346" s="316"/>
    </row>
    <row r="347" spans="2:14">
      <c r="B347" s="315"/>
      <c r="J347" s="333"/>
      <c r="K347" s="333"/>
      <c r="L347" s="322"/>
      <c r="M347" s="323"/>
      <c r="N347" s="316"/>
    </row>
    <row r="348" spans="2:14">
      <c r="B348" s="315"/>
      <c r="D348" s="310" t="s">
        <v>307</v>
      </c>
      <c r="J348" s="333"/>
      <c r="K348" s="333"/>
      <c r="L348" s="322"/>
      <c r="M348" s="323"/>
      <c r="N348" s="316"/>
    </row>
    <row r="349" spans="2:14">
      <c r="B349" s="315"/>
      <c r="D349" s="310" t="s">
        <v>308</v>
      </c>
      <c r="J349" s="333"/>
      <c r="K349" s="333"/>
      <c r="L349" s="322"/>
      <c r="M349" s="323"/>
      <c r="N349" s="316"/>
    </row>
    <row r="350" spans="2:14">
      <c r="B350" s="315"/>
      <c r="D350" s="310" t="s">
        <v>309</v>
      </c>
      <c r="J350" s="333"/>
      <c r="K350" s="333"/>
      <c r="L350" s="322"/>
      <c r="M350" s="323"/>
      <c r="N350" s="316"/>
    </row>
    <row r="351" spans="2:14">
      <c r="B351" s="315"/>
      <c r="D351" s="310" t="s">
        <v>310</v>
      </c>
      <c r="J351" s="333"/>
      <c r="K351" s="333"/>
      <c r="L351" s="322"/>
      <c r="M351" s="323"/>
      <c r="N351" s="316"/>
    </row>
    <row r="352" spans="2:14">
      <c r="B352" s="315"/>
      <c r="D352" s="310" t="s">
        <v>34</v>
      </c>
      <c r="J352" s="333"/>
      <c r="K352" s="333"/>
      <c r="L352" s="322"/>
      <c r="M352" s="323"/>
      <c r="N352" s="316"/>
    </row>
    <row r="353" spans="2:14">
      <c r="B353" s="315"/>
      <c r="D353" s="310" t="s">
        <v>311</v>
      </c>
      <c r="J353" s="333"/>
      <c r="K353" s="333"/>
      <c r="L353" s="322"/>
      <c r="M353" s="323"/>
      <c r="N353" s="316"/>
    </row>
    <row r="354" spans="2:14">
      <c r="B354" s="315"/>
      <c r="D354" s="310" t="s">
        <v>312</v>
      </c>
      <c r="J354" s="333"/>
      <c r="K354" s="333"/>
      <c r="L354" s="322"/>
      <c r="M354" s="323"/>
      <c r="N354" s="316"/>
    </row>
    <row r="355" spans="2:14">
      <c r="B355" s="315"/>
      <c r="D355" s="310" t="s">
        <v>313</v>
      </c>
      <c r="J355" s="333"/>
      <c r="K355" s="333"/>
      <c r="L355" s="322"/>
      <c r="M355" s="323"/>
      <c r="N355" s="316"/>
    </row>
    <row r="356" spans="2:14">
      <c r="B356" s="315"/>
      <c r="J356" s="333"/>
      <c r="K356" s="333"/>
      <c r="L356" s="322"/>
      <c r="M356" s="323"/>
      <c r="N356" s="316"/>
    </row>
    <row r="357" spans="2:14">
      <c r="B357" s="315"/>
      <c r="C357" s="310" t="s">
        <v>164</v>
      </c>
      <c r="J357" s="333"/>
      <c r="K357" s="333"/>
      <c r="L357" s="322"/>
      <c r="M357" s="323"/>
      <c r="N357" s="316"/>
    </row>
    <row r="358" spans="2:14">
      <c r="B358" s="315"/>
      <c r="J358" s="333"/>
      <c r="K358" s="333"/>
      <c r="L358" s="322"/>
      <c r="M358" s="323"/>
      <c r="N358" s="316"/>
    </row>
    <row r="359" spans="2:14">
      <c r="B359" s="315"/>
      <c r="C359" s="310" t="s">
        <v>314</v>
      </c>
      <c r="J359" s="333"/>
      <c r="K359" s="333"/>
      <c r="L359" s="322"/>
      <c r="M359" s="323"/>
      <c r="N359" s="316"/>
    </row>
    <row r="360" spans="2:14">
      <c r="B360" s="315"/>
      <c r="J360" s="333"/>
      <c r="K360" s="333"/>
      <c r="L360" s="322"/>
      <c r="M360" s="323"/>
      <c r="N360" s="316"/>
    </row>
    <row r="361" spans="2:14">
      <c r="B361" s="315"/>
      <c r="D361" s="310" t="s">
        <v>315</v>
      </c>
      <c r="J361" s="333"/>
      <c r="K361" s="333"/>
      <c r="L361" s="322"/>
      <c r="M361" s="323"/>
      <c r="N361" s="316"/>
    </row>
    <row r="362" spans="2:14">
      <c r="B362" s="315"/>
      <c r="D362" s="310" t="s">
        <v>316</v>
      </c>
      <c r="J362" s="333"/>
      <c r="K362" s="333"/>
      <c r="L362" s="322"/>
      <c r="M362" s="323"/>
      <c r="N362" s="316"/>
    </row>
    <row r="363" spans="2:14">
      <c r="B363" s="315"/>
      <c r="J363" s="333"/>
      <c r="K363" s="333"/>
      <c r="L363" s="322"/>
      <c r="M363" s="323"/>
      <c r="N363" s="316"/>
    </row>
    <row r="364" spans="2:14">
      <c r="B364" s="315"/>
      <c r="C364" s="310" t="s">
        <v>317</v>
      </c>
      <c r="J364" s="333"/>
      <c r="K364" s="333"/>
      <c r="L364" s="322"/>
      <c r="M364" s="323"/>
      <c r="N364" s="316"/>
    </row>
    <row r="365" spans="2:14">
      <c r="B365" s="315"/>
      <c r="J365" s="333"/>
      <c r="K365" s="333"/>
      <c r="L365" s="322"/>
      <c r="M365" s="323"/>
      <c r="N365" s="316"/>
    </row>
    <row r="366" spans="2:14">
      <c r="B366" s="315"/>
      <c r="D366" s="310" t="s">
        <v>318</v>
      </c>
      <c r="J366" s="333"/>
      <c r="K366" s="333"/>
      <c r="L366" s="322"/>
      <c r="M366" s="323"/>
      <c r="N366" s="316"/>
    </row>
    <row r="367" spans="2:14">
      <c r="B367" s="315"/>
      <c r="D367" s="310" t="s">
        <v>319</v>
      </c>
      <c r="J367" s="333"/>
      <c r="K367" s="333"/>
      <c r="L367" s="322"/>
      <c r="M367" s="323"/>
      <c r="N367" s="316"/>
    </row>
    <row r="368" spans="2:14">
      <c r="B368" s="315"/>
      <c r="J368" s="333"/>
      <c r="K368" s="333"/>
      <c r="L368" s="322"/>
      <c r="M368" s="323"/>
      <c r="N368" s="316"/>
    </row>
    <row r="369" spans="2:14">
      <c r="B369" s="315"/>
      <c r="C369" s="310" t="s">
        <v>320</v>
      </c>
      <c r="J369" s="333"/>
      <c r="K369" s="333"/>
      <c r="L369" s="322"/>
      <c r="M369" s="323"/>
      <c r="N369" s="316"/>
    </row>
    <row r="370" spans="2:14">
      <c r="B370" s="315"/>
      <c r="J370" s="333"/>
      <c r="K370" s="333"/>
      <c r="L370" s="322"/>
      <c r="M370" s="323"/>
      <c r="N370" s="316"/>
    </row>
    <row r="371" spans="2:14">
      <c r="B371" s="315"/>
      <c r="C371" s="310" t="s">
        <v>321</v>
      </c>
      <c r="J371" s="333"/>
      <c r="K371" s="333"/>
      <c r="L371" s="322"/>
      <c r="M371" s="323"/>
      <c r="N371" s="316"/>
    </row>
    <row r="372" spans="2:14">
      <c r="B372" s="315"/>
      <c r="J372" s="333"/>
      <c r="K372" s="333"/>
      <c r="L372" s="322"/>
      <c r="M372" s="323"/>
      <c r="N372" s="316"/>
    </row>
    <row r="373" spans="2:14">
      <c r="B373" s="315"/>
      <c r="C373" s="310" t="s">
        <v>322</v>
      </c>
      <c r="J373" s="333"/>
      <c r="K373" s="333"/>
      <c r="L373" s="322"/>
      <c r="M373" s="323"/>
      <c r="N373" s="316"/>
    </row>
    <row r="374" spans="2:14">
      <c r="B374" s="315"/>
      <c r="J374" s="333"/>
      <c r="K374" s="333"/>
      <c r="L374" s="322"/>
      <c r="M374" s="323"/>
      <c r="N374" s="316"/>
    </row>
    <row r="375" spans="2:14">
      <c r="B375" s="315"/>
      <c r="D375" s="310" t="s">
        <v>323</v>
      </c>
      <c r="J375" s="333"/>
      <c r="K375" s="333"/>
      <c r="L375" s="322"/>
      <c r="M375" s="323"/>
      <c r="N375" s="316"/>
    </row>
    <row r="376" spans="2:14">
      <c r="B376" s="315"/>
      <c r="D376" s="310" t="s">
        <v>324</v>
      </c>
      <c r="J376" s="333"/>
      <c r="K376" s="333"/>
      <c r="L376" s="322"/>
      <c r="M376" s="323"/>
      <c r="N376" s="316"/>
    </row>
    <row r="377" spans="2:14">
      <c r="B377" s="315"/>
      <c r="J377" s="333"/>
      <c r="K377" s="333"/>
      <c r="L377" s="322"/>
      <c r="M377" s="323"/>
      <c r="N377" s="316"/>
    </row>
    <row r="378" spans="2:14">
      <c r="B378" s="315"/>
      <c r="C378" s="310" t="s">
        <v>149</v>
      </c>
      <c r="J378" s="333"/>
      <c r="K378" s="333"/>
      <c r="L378" s="322"/>
      <c r="M378" s="323"/>
      <c r="N378" s="316"/>
    </row>
    <row r="379" spans="2:14">
      <c r="B379" s="315"/>
      <c r="J379" s="333"/>
      <c r="K379" s="333"/>
      <c r="L379" s="322"/>
      <c r="M379" s="323"/>
      <c r="N379" s="316"/>
    </row>
    <row r="380" spans="2:14">
      <c r="B380" s="315"/>
      <c r="L380" s="322"/>
      <c r="M380" s="323"/>
      <c r="N380" s="316"/>
    </row>
    <row r="381" spans="2:14">
      <c r="B381" s="315"/>
      <c r="C381" s="324" t="s">
        <v>325</v>
      </c>
      <c r="L381" s="322"/>
      <c r="M381" s="323"/>
      <c r="N381" s="316"/>
    </row>
    <row r="382" spans="2:14">
      <c r="B382" s="315"/>
      <c r="J382" s="331" t="s">
        <v>270</v>
      </c>
      <c r="K382" s="331" t="s">
        <v>83</v>
      </c>
      <c r="L382" s="322"/>
      <c r="M382" s="323"/>
      <c r="N382" s="316"/>
    </row>
    <row r="383" spans="2:14">
      <c r="B383" s="315"/>
      <c r="J383" s="331" t="s">
        <v>271</v>
      </c>
      <c r="K383" s="331" t="s">
        <v>4</v>
      </c>
      <c r="L383" s="322"/>
      <c r="M383" s="323"/>
      <c r="N383" s="316"/>
    </row>
    <row r="384" spans="2:14">
      <c r="B384" s="315"/>
      <c r="C384" s="310" t="s">
        <v>326</v>
      </c>
      <c r="J384" s="333"/>
      <c r="K384" s="333"/>
      <c r="L384" s="322"/>
      <c r="M384" s="323"/>
      <c r="N384" s="316"/>
    </row>
    <row r="385" spans="2:14">
      <c r="B385" s="315"/>
      <c r="J385" s="333"/>
      <c r="K385" s="333"/>
      <c r="L385" s="322"/>
      <c r="M385" s="323"/>
      <c r="N385" s="316"/>
    </row>
    <row r="386" spans="2:14">
      <c r="B386" s="315"/>
      <c r="D386" s="310" t="s">
        <v>327</v>
      </c>
      <c r="J386" s="333"/>
      <c r="K386" s="333"/>
      <c r="L386" s="322"/>
      <c r="M386" s="323"/>
      <c r="N386" s="316"/>
    </row>
    <row r="387" spans="2:14">
      <c r="B387" s="315"/>
      <c r="E387" s="310" t="s">
        <v>328</v>
      </c>
      <c r="J387" s="333"/>
      <c r="K387" s="333"/>
      <c r="L387" s="322"/>
      <c r="M387" s="323"/>
      <c r="N387" s="316"/>
    </row>
    <row r="388" spans="2:14">
      <c r="B388" s="315"/>
      <c r="E388" s="310" t="s">
        <v>329</v>
      </c>
      <c r="J388" s="333"/>
      <c r="K388" s="333"/>
      <c r="L388" s="322"/>
      <c r="M388" s="323"/>
      <c r="N388" s="316"/>
    </row>
    <row r="389" spans="2:14">
      <c r="B389" s="315"/>
      <c r="E389" s="310" t="s">
        <v>330</v>
      </c>
      <c r="J389" s="333"/>
      <c r="K389" s="333"/>
      <c r="L389" s="322"/>
      <c r="M389" s="323"/>
      <c r="N389" s="316"/>
    </row>
    <row r="390" spans="2:14">
      <c r="B390" s="315"/>
      <c r="E390" s="310" t="s">
        <v>331</v>
      </c>
      <c r="J390" s="333"/>
      <c r="K390" s="333"/>
      <c r="L390" s="322"/>
      <c r="M390" s="323"/>
      <c r="N390" s="316"/>
    </row>
    <row r="391" spans="2:14">
      <c r="B391" s="315"/>
      <c r="D391" s="310" t="s">
        <v>332</v>
      </c>
      <c r="J391" s="333"/>
      <c r="K391" s="333"/>
      <c r="L391" s="322"/>
      <c r="M391" s="323"/>
      <c r="N391" s="316"/>
    </row>
    <row r="392" spans="2:14">
      <c r="B392" s="315"/>
      <c r="J392" s="333"/>
      <c r="K392" s="333"/>
      <c r="L392" s="322"/>
      <c r="M392" s="323"/>
      <c r="N392" s="316"/>
    </row>
    <row r="393" spans="2:14">
      <c r="B393" s="315"/>
      <c r="C393" s="310" t="s">
        <v>333</v>
      </c>
      <c r="J393" s="333"/>
      <c r="K393" s="333"/>
      <c r="L393" s="322"/>
      <c r="M393" s="323"/>
      <c r="N393" s="316"/>
    </row>
    <row r="394" spans="2:14">
      <c r="B394" s="315"/>
      <c r="J394" s="333"/>
      <c r="K394" s="333"/>
      <c r="L394" s="322"/>
      <c r="M394" s="323"/>
      <c r="N394" s="316"/>
    </row>
    <row r="395" spans="2:14">
      <c r="B395" s="315"/>
      <c r="C395" s="310" t="s">
        <v>334</v>
      </c>
      <c r="J395" s="333"/>
      <c r="K395" s="333"/>
      <c r="L395" s="322"/>
      <c r="M395" s="323"/>
      <c r="N395" s="316"/>
    </row>
    <row r="396" spans="2:14">
      <c r="B396" s="315"/>
      <c r="J396" s="333"/>
      <c r="K396" s="333"/>
      <c r="L396" s="322"/>
      <c r="M396" s="323"/>
      <c r="N396" s="316"/>
    </row>
    <row r="397" spans="2:14">
      <c r="B397" s="315"/>
      <c r="C397" s="310" t="s">
        <v>335</v>
      </c>
      <c r="J397" s="333"/>
      <c r="K397" s="333"/>
      <c r="L397" s="322"/>
      <c r="M397" s="323"/>
      <c r="N397" s="316"/>
    </row>
    <row r="398" spans="2:14">
      <c r="B398" s="315"/>
      <c r="J398" s="333"/>
      <c r="K398" s="333"/>
      <c r="L398" s="322"/>
      <c r="M398" s="323"/>
      <c r="N398" s="316"/>
    </row>
    <row r="399" spans="2:14">
      <c r="B399" s="315"/>
      <c r="D399" s="310" t="s">
        <v>336</v>
      </c>
      <c r="J399" s="333"/>
      <c r="K399" s="333"/>
      <c r="L399" s="322"/>
      <c r="M399" s="323"/>
      <c r="N399" s="316"/>
    </row>
    <row r="400" spans="2:14">
      <c r="B400" s="315"/>
      <c r="D400" s="310" t="s">
        <v>337</v>
      </c>
      <c r="J400" s="333"/>
      <c r="K400" s="333"/>
      <c r="L400" s="322"/>
      <c r="M400" s="323"/>
      <c r="N400" s="316"/>
    </row>
    <row r="401" spans="2:14">
      <c r="B401" s="315"/>
      <c r="D401" s="310" t="s">
        <v>338</v>
      </c>
      <c r="J401" s="333"/>
      <c r="K401" s="333"/>
      <c r="L401" s="322"/>
      <c r="M401" s="323"/>
      <c r="N401" s="316"/>
    </row>
    <row r="402" spans="2:14">
      <c r="B402" s="315"/>
      <c r="J402" s="333"/>
      <c r="K402" s="333"/>
      <c r="L402" s="322"/>
      <c r="M402" s="323"/>
      <c r="N402" s="316"/>
    </row>
    <row r="403" spans="2:14">
      <c r="B403" s="315"/>
      <c r="C403" s="310" t="s">
        <v>339</v>
      </c>
      <c r="J403" s="333"/>
      <c r="K403" s="333"/>
      <c r="L403" s="322"/>
      <c r="M403" s="323"/>
      <c r="N403" s="316"/>
    </row>
    <row r="404" spans="2:14">
      <c r="B404" s="315"/>
      <c r="J404" s="333"/>
      <c r="K404" s="333"/>
      <c r="L404" s="322"/>
      <c r="M404" s="323"/>
      <c r="N404" s="316"/>
    </row>
    <row r="405" spans="2:14">
      <c r="B405" s="315"/>
      <c r="C405" s="310" t="s">
        <v>340</v>
      </c>
      <c r="J405" s="333"/>
      <c r="K405" s="333"/>
      <c r="L405" s="322"/>
      <c r="M405" s="323"/>
      <c r="N405" s="316"/>
    </row>
    <row r="406" spans="2:14">
      <c r="B406" s="315"/>
      <c r="J406" s="333"/>
      <c r="K406" s="333"/>
      <c r="L406" s="322"/>
      <c r="M406" s="323"/>
      <c r="N406" s="316"/>
    </row>
    <row r="407" spans="2:14">
      <c r="B407" s="315"/>
      <c r="D407" s="310" t="s">
        <v>341</v>
      </c>
      <c r="J407" s="333"/>
      <c r="K407" s="333"/>
      <c r="L407" s="322"/>
      <c r="M407" s="323"/>
      <c r="N407" s="316"/>
    </row>
    <row r="408" spans="2:14">
      <c r="B408" s="315"/>
      <c r="D408" s="310" t="s">
        <v>342</v>
      </c>
      <c r="J408" s="333"/>
      <c r="K408" s="333"/>
      <c r="L408" s="322"/>
      <c r="M408" s="323"/>
      <c r="N408" s="316"/>
    </row>
    <row r="409" spans="2:14">
      <c r="B409" s="315"/>
      <c r="D409" s="310" t="s">
        <v>343</v>
      </c>
      <c r="J409" s="333"/>
      <c r="K409" s="333"/>
      <c r="L409" s="322"/>
      <c r="M409" s="323"/>
      <c r="N409" s="316"/>
    </row>
    <row r="410" spans="2:14">
      <c r="B410" s="315"/>
      <c r="J410" s="333"/>
      <c r="K410" s="333"/>
      <c r="L410" s="322"/>
      <c r="M410" s="323"/>
      <c r="N410" s="316"/>
    </row>
    <row r="411" spans="2:14">
      <c r="B411" s="315"/>
      <c r="C411" s="310" t="s">
        <v>344</v>
      </c>
      <c r="J411" s="333"/>
      <c r="K411" s="333"/>
      <c r="L411" s="322"/>
      <c r="M411" s="323"/>
      <c r="N411" s="316"/>
    </row>
    <row r="412" spans="2:14">
      <c r="B412" s="315"/>
      <c r="J412" s="333"/>
      <c r="K412" s="333"/>
      <c r="L412" s="322"/>
      <c r="M412" s="323"/>
      <c r="N412" s="316"/>
    </row>
    <row r="413" spans="2:14">
      <c r="B413" s="315"/>
      <c r="C413" s="310" t="s">
        <v>345</v>
      </c>
      <c r="J413" s="333"/>
      <c r="K413" s="333"/>
      <c r="L413" s="322"/>
      <c r="M413" s="323"/>
      <c r="N413" s="316"/>
    </row>
    <row r="414" spans="2:14">
      <c r="B414" s="315"/>
      <c r="J414" s="333"/>
      <c r="K414" s="333"/>
      <c r="L414" s="322"/>
      <c r="M414" s="323"/>
      <c r="N414" s="316"/>
    </row>
    <row r="415" spans="2:14">
      <c r="B415" s="315"/>
      <c r="C415" s="310" t="s">
        <v>346</v>
      </c>
      <c r="J415" s="333"/>
      <c r="K415" s="333"/>
      <c r="L415" s="322"/>
      <c r="M415" s="323"/>
      <c r="N415" s="316"/>
    </row>
    <row r="416" spans="2:14">
      <c r="B416" s="315"/>
      <c r="J416" s="333"/>
      <c r="K416" s="333"/>
      <c r="L416" s="322"/>
      <c r="M416" s="323"/>
      <c r="N416" s="316"/>
    </row>
    <row r="417" spans="2:14">
      <c r="B417" s="315"/>
      <c r="C417" s="310" t="s">
        <v>149</v>
      </c>
      <c r="J417" s="333"/>
      <c r="K417" s="333"/>
      <c r="L417" s="322"/>
      <c r="M417" s="323"/>
      <c r="N417" s="316"/>
    </row>
    <row r="418" spans="2:14">
      <c r="B418" s="315"/>
      <c r="J418" s="333"/>
      <c r="K418" s="333"/>
      <c r="L418" s="322"/>
      <c r="M418" s="323"/>
      <c r="N418" s="316"/>
    </row>
    <row r="419" spans="2:14">
      <c r="B419" s="315"/>
      <c r="J419" s="333"/>
      <c r="K419" s="333"/>
      <c r="L419" s="322"/>
      <c r="M419" s="323"/>
      <c r="N419" s="316"/>
    </row>
    <row r="420" spans="2:14">
      <c r="B420" s="315"/>
      <c r="J420" s="333"/>
      <c r="K420" s="333"/>
      <c r="L420" s="322"/>
      <c r="M420" s="323"/>
      <c r="N420" s="316"/>
    </row>
    <row r="421" spans="2:14">
      <c r="B421" s="315"/>
      <c r="J421" s="333"/>
      <c r="K421" s="333"/>
      <c r="L421" s="322"/>
      <c r="M421" s="323"/>
      <c r="N421" s="316"/>
    </row>
    <row r="422" spans="2:14">
      <c r="B422" s="315"/>
      <c r="J422" s="333"/>
      <c r="K422" s="333"/>
      <c r="L422" s="322"/>
      <c r="M422" s="323"/>
      <c r="N422" s="316"/>
    </row>
    <row r="423" spans="2:14">
      <c r="B423" s="315"/>
      <c r="J423" s="333"/>
      <c r="K423" s="333"/>
      <c r="L423" s="322"/>
      <c r="M423" s="323"/>
      <c r="N423" s="316"/>
    </row>
    <row r="424" spans="2:14">
      <c r="B424" s="315"/>
      <c r="J424" s="333"/>
      <c r="K424" s="333"/>
      <c r="L424" s="322"/>
      <c r="M424" s="323"/>
      <c r="N424" s="316"/>
    </row>
    <row r="425" spans="2:14">
      <c r="B425" s="315"/>
      <c r="J425" s="333"/>
      <c r="K425" s="333"/>
      <c r="L425" s="322"/>
      <c r="M425" s="323"/>
      <c r="N425" s="316"/>
    </row>
    <row r="426" spans="2:14">
      <c r="B426" s="315"/>
      <c r="J426" s="333"/>
      <c r="K426" s="333"/>
      <c r="L426" s="322"/>
      <c r="M426" s="323"/>
      <c r="N426" s="316"/>
    </row>
    <row r="427" spans="2:14">
      <c r="B427" s="315"/>
      <c r="J427" s="333"/>
      <c r="K427" s="333"/>
      <c r="L427" s="322"/>
      <c r="M427" s="323"/>
      <c r="N427" s="316"/>
    </row>
    <row r="428" spans="2:14">
      <c r="B428" s="315"/>
      <c r="J428" s="333"/>
      <c r="K428" s="333"/>
      <c r="L428" s="322"/>
      <c r="M428" s="323"/>
      <c r="N428" s="316"/>
    </row>
    <row r="429" spans="2:14">
      <c r="B429" s="315"/>
      <c r="J429" s="333"/>
      <c r="K429" s="333"/>
      <c r="L429" s="322"/>
      <c r="M429" s="323"/>
      <c r="N429" s="316"/>
    </row>
    <row r="430" spans="2:14">
      <c r="B430" s="315"/>
      <c r="L430" s="322"/>
      <c r="M430" s="323"/>
      <c r="N430" s="316"/>
    </row>
    <row r="431" spans="2:14">
      <c r="B431" s="315"/>
      <c r="L431" s="322"/>
      <c r="M431" s="323"/>
      <c r="N431" s="316"/>
    </row>
    <row r="432" spans="2:14">
      <c r="B432" s="315"/>
      <c r="C432" s="324" t="s">
        <v>347</v>
      </c>
      <c r="L432" s="322"/>
      <c r="M432" s="323"/>
      <c r="N432" s="316"/>
    </row>
    <row r="433" spans="2:14">
      <c r="B433" s="315"/>
      <c r="J433" s="331" t="s">
        <v>270</v>
      </c>
      <c r="K433" s="331" t="s">
        <v>83</v>
      </c>
      <c r="L433" s="322"/>
      <c r="M433" s="323"/>
      <c r="N433" s="316"/>
    </row>
    <row r="434" spans="2:14">
      <c r="B434" s="315"/>
      <c r="J434" s="331" t="s">
        <v>271</v>
      </c>
      <c r="K434" s="331" t="s">
        <v>4</v>
      </c>
      <c r="L434" s="322"/>
      <c r="M434" s="323"/>
      <c r="N434" s="316"/>
    </row>
    <row r="435" spans="2:14">
      <c r="B435" s="315"/>
      <c r="C435" s="310" t="s">
        <v>348</v>
      </c>
      <c r="J435" s="333"/>
      <c r="K435" s="333"/>
      <c r="L435" s="322"/>
      <c r="M435" s="323"/>
      <c r="N435" s="316"/>
    </row>
    <row r="436" spans="2:14">
      <c r="B436" s="315"/>
      <c r="J436" s="333"/>
      <c r="K436" s="333"/>
      <c r="L436" s="322"/>
      <c r="M436" s="323"/>
      <c r="N436" s="316"/>
    </row>
    <row r="437" spans="2:14">
      <c r="B437" s="315"/>
      <c r="C437" s="310" t="s">
        <v>349</v>
      </c>
      <c r="J437" s="333"/>
      <c r="K437" s="333"/>
      <c r="L437" s="322"/>
      <c r="M437" s="323"/>
      <c r="N437" s="316"/>
    </row>
    <row r="438" spans="2:14">
      <c r="B438" s="315"/>
      <c r="J438" s="333"/>
      <c r="K438" s="333"/>
      <c r="L438" s="322"/>
      <c r="M438" s="323"/>
      <c r="N438" s="316"/>
    </row>
    <row r="439" spans="2:14">
      <c r="B439" s="315"/>
      <c r="C439" s="310" t="s">
        <v>350</v>
      </c>
      <c r="J439" s="333"/>
      <c r="K439" s="333"/>
      <c r="L439" s="322"/>
      <c r="M439" s="323"/>
      <c r="N439" s="316"/>
    </row>
    <row r="440" spans="2:14">
      <c r="B440" s="315"/>
      <c r="J440" s="333"/>
      <c r="K440" s="333"/>
      <c r="L440" s="322"/>
      <c r="M440" s="323"/>
      <c r="N440" s="316"/>
    </row>
    <row r="441" spans="2:14">
      <c r="B441" s="315"/>
      <c r="D441" s="310" t="s">
        <v>351</v>
      </c>
      <c r="J441" s="333"/>
      <c r="K441" s="333"/>
      <c r="L441" s="322"/>
      <c r="M441" s="323"/>
      <c r="N441" s="316"/>
    </row>
    <row r="442" spans="2:14">
      <c r="B442" s="315"/>
      <c r="E442" s="310" t="s">
        <v>352</v>
      </c>
      <c r="J442" s="333"/>
      <c r="K442" s="333"/>
      <c r="L442" s="322"/>
      <c r="M442" s="323"/>
      <c r="N442" s="316"/>
    </row>
    <row r="443" spans="2:14">
      <c r="B443" s="315"/>
      <c r="E443" s="310" t="s">
        <v>353</v>
      </c>
      <c r="J443" s="333"/>
      <c r="K443" s="333"/>
      <c r="L443" s="322"/>
      <c r="M443" s="323"/>
      <c r="N443" s="316"/>
    </row>
    <row r="444" spans="2:14">
      <c r="B444" s="315"/>
      <c r="E444" s="310" t="s">
        <v>354</v>
      </c>
      <c r="J444" s="333"/>
      <c r="K444" s="333"/>
      <c r="L444" s="322"/>
      <c r="M444" s="323"/>
      <c r="N444" s="316"/>
    </row>
    <row r="445" spans="2:14">
      <c r="B445" s="315"/>
      <c r="E445" s="310" t="s">
        <v>355</v>
      </c>
      <c r="J445" s="333"/>
      <c r="K445" s="333"/>
      <c r="L445" s="322"/>
      <c r="M445" s="323"/>
      <c r="N445" s="316"/>
    </row>
    <row r="446" spans="2:14">
      <c r="B446" s="315"/>
      <c r="J446" s="333"/>
      <c r="K446" s="333"/>
      <c r="L446" s="322"/>
      <c r="M446" s="323"/>
      <c r="N446" s="316"/>
    </row>
    <row r="447" spans="2:14">
      <c r="B447" s="315"/>
      <c r="D447" s="310" t="s">
        <v>356</v>
      </c>
      <c r="J447" s="333"/>
      <c r="K447" s="333"/>
      <c r="L447" s="322"/>
      <c r="M447" s="323"/>
      <c r="N447" s="316"/>
    </row>
    <row r="448" spans="2:14">
      <c r="B448" s="315"/>
      <c r="E448" s="310" t="s">
        <v>357</v>
      </c>
      <c r="J448" s="333"/>
      <c r="K448" s="333"/>
      <c r="L448" s="322"/>
      <c r="M448" s="323"/>
      <c r="N448" s="316"/>
    </row>
    <row r="449" spans="2:14">
      <c r="B449" s="315"/>
      <c r="E449" s="310" t="s">
        <v>358</v>
      </c>
      <c r="J449" s="333"/>
      <c r="K449" s="333"/>
      <c r="L449" s="322"/>
      <c r="M449" s="323"/>
      <c r="N449" s="316"/>
    </row>
    <row r="450" spans="2:14">
      <c r="B450" s="315"/>
      <c r="E450" s="310" t="s">
        <v>359</v>
      </c>
      <c r="J450" s="333"/>
      <c r="K450" s="333"/>
      <c r="L450" s="322"/>
      <c r="M450" s="323"/>
      <c r="N450" s="316"/>
    </row>
    <row r="451" spans="2:14">
      <c r="B451" s="315"/>
      <c r="E451" s="310" t="s">
        <v>360</v>
      </c>
      <c r="J451" s="333"/>
      <c r="K451" s="333"/>
      <c r="L451" s="322"/>
      <c r="M451" s="323"/>
      <c r="N451" s="316"/>
    </row>
    <row r="452" spans="2:14">
      <c r="B452" s="315"/>
      <c r="E452" s="310" t="s">
        <v>361</v>
      </c>
      <c r="J452" s="333"/>
      <c r="K452" s="333"/>
      <c r="L452" s="322"/>
      <c r="M452" s="323"/>
      <c r="N452" s="316"/>
    </row>
    <row r="453" spans="2:14">
      <c r="B453" s="315"/>
      <c r="E453" s="310" t="s">
        <v>355</v>
      </c>
      <c r="J453" s="333"/>
      <c r="K453" s="333"/>
      <c r="L453" s="322"/>
      <c r="M453" s="323"/>
      <c r="N453" s="316"/>
    </row>
    <row r="454" spans="2:14">
      <c r="B454" s="315"/>
      <c r="J454" s="333"/>
      <c r="K454" s="333"/>
      <c r="L454" s="322"/>
      <c r="M454" s="323"/>
      <c r="N454" s="316"/>
    </row>
    <row r="455" spans="2:14">
      <c r="B455" s="315"/>
      <c r="D455" s="310" t="s">
        <v>362</v>
      </c>
      <c r="J455" s="333"/>
      <c r="K455" s="333"/>
      <c r="L455" s="322"/>
      <c r="M455" s="323"/>
      <c r="N455" s="316"/>
    </row>
    <row r="456" spans="2:14">
      <c r="B456" s="315"/>
      <c r="E456" s="310" t="s">
        <v>363</v>
      </c>
      <c r="J456" s="333"/>
      <c r="K456" s="333"/>
      <c r="L456" s="322"/>
      <c r="M456" s="323"/>
      <c r="N456" s="316"/>
    </row>
    <row r="457" spans="2:14">
      <c r="B457" s="315"/>
      <c r="E457" s="310" t="s">
        <v>364</v>
      </c>
      <c r="J457" s="333"/>
      <c r="K457" s="333"/>
      <c r="L457" s="322"/>
      <c r="M457" s="323"/>
      <c r="N457" s="316"/>
    </row>
    <row r="458" spans="2:14">
      <c r="B458" s="315"/>
      <c r="E458" s="310" t="s">
        <v>365</v>
      </c>
      <c r="J458" s="333"/>
      <c r="K458" s="333"/>
      <c r="L458" s="322"/>
      <c r="M458" s="323"/>
      <c r="N458" s="316"/>
    </row>
    <row r="459" spans="2:14">
      <c r="B459" s="315"/>
      <c r="E459" s="310" t="s">
        <v>366</v>
      </c>
      <c r="J459" s="333"/>
      <c r="K459" s="333"/>
      <c r="L459" s="322"/>
      <c r="M459" s="323"/>
      <c r="N459" s="316"/>
    </row>
    <row r="460" spans="2:14">
      <c r="B460" s="315"/>
      <c r="E460" s="310" t="s">
        <v>367</v>
      </c>
      <c r="J460" s="333"/>
      <c r="K460" s="333"/>
      <c r="L460" s="322"/>
      <c r="M460" s="323"/>
      <c r="N460" s="316"/>
    </row>
    <row r="461" spans="2:14">
      <c r="B461" s="315"/>
      <c r="E461" s="310" t="s">
        <v>368</v>
      </c>
      <c r="J461" s="333"/>
      <c r="K461" s="333"/>
      <c r="L461" s="322"/>
      <c r="M461" s="323"/>
      <c r="N461" s="316"/>
    </row>
    <row r="462" spans="2:14">
      <c r="B462" s="315"/>
      <c r="E462" s="310" t="s">
        <v>369</v>
      </c>
      <c r="J462" s="333"/>
      <c r="K462" s="333"/>
      <c r="L462" s="322"/>
      <c r="M462" s="323"/>
      <c r="N462" s="316"/>
    </row>
    <row r="463" spans="2:14">
      <c r="B463" s="315"/>
      <c r="E463" s="310" t="s">
        <v>355</v>
      </c>
      <c r="J463" s="333"/>
      <c r="K463" s="333"/>
      <c r="L463" s="322"/>
      <c r="M463" s="323"/>
      <c r="N463" s="316"/>
    </row>
    <row r="464" spans="2:14">
      <c r="B464" s="315"/>
      <c r="J464" s="333"/>
      <c r="K464" s="333"/>
      <c r="L464" s="322"/>
      <c r="M464" s="323"/>
      <c r="N464" s="316"/>
    </row>
    <row r="465" spans="2:14">
      <c r="B465" s="315"/>
      <c r="C465" s="310" t="s">
        <v>370</v>
      </c>
      <c r="J465" s="333"/>
      <c r="K465" s="333"/>
      <c r="L465" s="322"/>
      <c r="M465" s="323"/>
      <c r="N465" s="316"/>
    </row>
    <row r="466" spans="2:14">
      <c r="B466" s="315"/>
      <c r="J466" s="333"/>
      <c r="K466" s="333"/>
      <c r="L466" s="322"/>
      <c r="M466" s="323"/>
      <c r="N466" s="316"/>
    </row>
    <row r="467" spans="2:14">
      <c r="B467" s="315"/>
      <c r="C467" s="310" t="s">
        <v>371</v>
      </c>
      <c r="J467" s="333"/>
      <c r="K467" s="333"/>
      <c r="L467" s="322"/>
      <c r="M467" s="323"/>
      <c r="N467" s="316"/>
    </row>
    <row r="468" spans="2:14">
      <c r="B468" s="315"/>
      <c r="J468" s="333"/>
      <c r="K468" s="333"/>
      <c r="L468" s="322"/>
      <c r="M468" s="323"/>
      <c r="N468" s="316"/>
    </row>
    <row r="469" spans="2:14">
      <c r="B469" s="315"/>
      <c r="D469" s="310" t="s">
        <v>372</v>
      </c>
      <c r="J469" s="333"/>
      <c r="K469" s="333"/>
      <c r="L469" s="322"/>
      <c r="M469" s="323"/>
      <c r="N469" s="316"/>
    </row>
    <row r="470" spans="2:14">
      <c r="B470" s="315"/>
      <c r="D470" s="310" t="s">
        <v>373</v>
      </c>
      <c r="J470" s="333"/>
      <c r="K470" s="333"/>
      <c r="L470" s="322"/>
      <c r="M470" s="323"/>
      <c r="N470" s="316"/>
    </row>
    <row r="471" spans="2:14">
      <c r="B471" s="315"/>
      <c r="D471" s="310" t="s">
        <v>374</v>
      </c>
      <c r="J471" s="333"/>
      <c r="K471" s="333"/>
      <c r="L471" s="322"/>
      <c r="M471" s="323"/>
      <c r="N471" s="316"/>
    </row>
    <row r="472" spans="2:14">
      <c r="B472" s="315"/>
      <c r="J472" s="333"/>
      <c r="K472" s="333"/>
      <c r="L472" s="322"/>
      <c r="M472" s="323"/>
      <c r="N472" s="316"/>
    </row>
    <row r="473" spans="2:14">
      <c r="B473" s="315"/>
      <c r="C473" s="310" t="s">
        <v>375</v>
      </c>
      <c r="J473" s="333"/>
      <c r="K473" s="333"/>
      <c r="L473" s="322"/>
      <c r="M473" s="323"/>
      <c r="N473" s="316"/>
    </row>
    <row r="474" spans="2:14">
      <c r="B474" s="315"/>
      <c r="J474" s="333"/>
      <c r="K474" s="333"/>
      <c r="L474" s="322"/>
      <c r="M474" s="323"/>
      <c r="N474" s="316"/>
    </row>
    <row r="475" spans="2:14">
      <c r="B475" s="315"/>
      <c r="C475" s="310" t="s">
        <v>376</v>
      </c>
      <c r="J475" s="333"/>
      <c r="K475" s="333"/>
      <c r="L475" s="322"/>
      <c r="M475" s="323"/>
      <c r="N475" s="316"/>
    </row>
    <row r="476" spans="2:14">
      <c r="B476" s="315"/>
      <c r="J476" s="333"/>
      <c r="K476" s="333"/>
      <c r="L476" s="322"/>
      <c r="M476" s="323"/>
      <c r="N476" s="316"/>
    </row>
    <row r="477" spans="2:14">
      <c r="B477" s="315"/>
      <c r="C477" s="310" t="s">
        <v>377</v>
      </c>
      <c r="J477" s="333"/>
      <c r="K477" s="333"/>
      <c r="L477" s="322"/>
      <c r="M477" s="323"/>
      <c r="N477" s="316"/>
    </row>
    <row r="478" spans="2:14">
      <c r="B478" s="315"/>
      <c r="J478" s="333"/>
      <c r="K478" s="333"/>
      <c r="L478" s="322"/>
      <c r="M478" s="323"/>
      <c r="N478" s="316"/>
    </row>
    <row r="479" spans="2:14">
      <c r="B479" s="315"/>
      <c r="C479" s="310" t="s">
        <v>378</v>
      </c>
      <c r="J479" s="333"/>
      <c r="K479" s="333"/>
      <c r="L479" s="322"/>
      <c r="M479" s="323"/>
      <c r="N479" s="316"/>
    </row>
    <row r="480" spans="2:14">
      <c r="B480" s="315"/>
      <c r="J480" s="333"/>
      <c r="K480" s="333"/>
      <c r="L480" s="322"/>
      <c r="M480" s="323"/>
      <c r="N480" s="316"/>
    </row>
    <row r="481" spans="2:14">
      <c r="B481" s="315"/>
      <c r="C481" s="310" t="s">
        <v>149</v>
      </c>
      <c r="J481" s="333"/>
      <c r="K481" s="333"/>
      <c r="L481" s="322"/>
      <c r="M481" s="323"/>
      <c r="N481" s="316"/>
    </row>
    <row r="482" spans="2:14">
      <c r="B482" s="315"/>
      <c r="L482" s="322"/>
      <c r="M482" s="323"/>
      <c r="N482" s="316"/>
    </row>
    <row r="483" spans="2:14">
      <c r="B483" s="315"/>
      <c r="L483" s="322"/>
      <c r="M483" s="323"/>
      <c r="N483" s="316"/>
    </row>
    <row r="484" spans="2:14">
      <c r="B484" s="315"/>
      <c r="C484" s="324" t="s">
        <v>379</v>
      </c>
      <c r="L484" s="322"/>
      <c r="M484" s="323"/>
      <c r="N484" s="316"/>
    </row>
    <row r="485" spans="2:14">
      <c r="B485" s="315"/>
      <c r="L485" s="322"/>
      <c r="M485" s="323"/>
      <c r="N485" s="316"/>
    </row>
    <row r="486" spans="2:14">
      <c r="B486" s="315"/>
      <c r="C486" s="310" t="s">
        <v>380</v>
      </c>
      <c r="L486" s="322"/>
      <c r="M486" s="323"/>
      <c r="N486" s="316"/>
    </row>
    <row r="487" spans="2:14">
      <c r="B487" s="315"/>
      <c r="L487" s="322"/>
      <c r="M487" s="323"/>
      <c r="N487" s="316"/>
    </row>
    <row r="488" spans="2:14">
      <c r="B488" s="315"/>
      <c r="C488" s="310" t="s">
        <v>381</v>
      </c>
      <c r="L488" s="322"/>
      <c r="M488" s="323"/>
      <c r="N488" s="316"/>
    </row>
    <row r="489" spans="2:14">
      <c r="B489" s="315"/>
      <c r="L489" s="322"/>
      <c r="M489" s="323"/>
      <c r="N489" s="316"/>
    </row>
    <row r="490" spans="2:14">
      <c r="B490" s="315"/>
      <c r="C490" s="310" t="s">
        <v>382</v>
      </c>
      <c r="L490" s="322"/>
      <c r="M490" s="323"/>
      <c r="N490" s="316"/>
    </row>
    <row r="491" spans="2:14">
      <c r="B491" s="315"/>
      <c r="L491" s="322"/>
      <c r="M491" s="323"/>
      <c r="N491" s="316"/>
    </row>
    <row r="492" spans="2:14">
      <c r="B492" s="315"/>
      <c r="L492" s="322"/>
      <c r="M492" s="323"/>
      <c r="N492" s="316"/>
    </row>
    <row r="493" spans="2:14">
      <c r="B493" s="315"/>
      <c r="C493" s="324" t="s">
        <v>383</v>
      </c>
      <c r="L493" s="322"/>
      <c r="M493" s="323"/>
      <c r="N493" s="316"/>
    </row>
    <row r="494" spans="2:14">
      <c r="B494" s="315"/>
      <c r="L494" s="322"/>
      <c r="M494" s="323"/>
      <c r="N494" s="316"/>
    </row>
    <row r="495" spans="2:14">
      <c r="B495" s="315"/>
      <c r="C495" s="310" t="s">
        <v>384</v>
      </c>
      <c r="L495" s="322"/>
      <c r="M495" s="323"/>
      <c r="N495" s="316"/>
    </row>
    <row r="496" spans="2:14">
      <c r="B496" s="315"/>
      <c r="L496" s="322"/>
      <c r="M496" s="323"/>
      <c r="N496" s="316"/>
    </row>
    <row r="497" spans="2:14">
      <c r="B497" s="315"/>
      <c r="L497" s="322"/>
      <c r="M497" s="323"/>
      <c r="N497" s="316"/>
    </row>
    <row r="498" spans="2:14">
      <c r="B498" s="315"/>
      <c r="C498" s="324" t="s">
        <v>385</v>
      </c>
      <c r="L498" s="322"/>
      <c r="M498" s="323"/>
      <c r="N498" s="316"/>
    </row>
    <row r="499" spans="2:14">
      <c r="B499" s="315"/>
      <c r="C499" s="324"/>
      <c r="L499" s="322"/>
      <c r="M499" s="323"/>
      <c r="N499" s="316"/>
    </row>
    <row r="500" spans="2:14">
      <c r="B500" s="315"/>
      <c r="C500" s="310" t="s">
        <v>384</v>
      </c>
      <c r="L500" s="322"/>
      <c r="M500" s="323"/>
      <c r="N500" s="316"/>
    </row>
    <row r="501" spans="2:14">
      <c r="B501" s="315"/>
      <c r="L501" s="322"/>
      <c r="M501" s="323"/>
      <c r="N501" s="316"/>
    </row>
    <row r="502" spans="2:14">
      <c r="B502" s="315"/>
      <c r="L502" s="322"/>
      <c r="M502" s="323"/>
      <c r="N502" s="316"/>
    </row>
    <row r="503" spans="2:14">
      <c r="B503" s="315"/>
      <c r="C503" s="324" t="s">
        <v>386</v>
      </c>
      <c r="L503" s="322"/>
      <c r="M503" s="323"/>
      <c r="N503" s="316"/>
    </row>
    <row r="504" spans="2:14">
      <c r="B504" s="315"/>
      <c r="C504" s="324"/>
      <c r="L504" s="322"/>
      <c r="M504" s="323"/>
      <c r="N504" s="316"/>
    </row>
    <row r="505" spans="2:14">
      <c r="B505" s="315"/>
      <c r="C505" s="310" t="s">
        <v>137</v>
      </c>
      <c r="L505" s="322"/>
      <c r="M505" s="323"/>
      <c r="N505" s="316"/>
    </row>
    <row r="506" spans="2:14">
      <c r="B506" s="315"/>
      <c r="L506" s="322"/>
      <c r="M506" s="323"/>
      <c r="N506" s="316"/>
    </row>
    <row r="507" spans="2:14">
      <c r="B507" s="315"/>
      <c r="L507" s="322"/>
      <c r="M507" s="323"/>
      <c r="N507" s="316"/>
    </row>
    <row r="508" spans="2:14">
      <c r="B508" s="315"/>
      <c r="C508" s="324" t="s">
        <v>387</v>
      </c>
      <c r="L508" s="322"/>
      <c r="M508" s="323"/>
      <c r="N508" s="316"/>
    </row>
    <row r="509" spans="2:14">
      <c r="B509" s="315"/>
      <c r="L509" s="322"/>
      <c r="M509" s="323"/>
      <c r="N509" s="316"/>
    </row>
    <row r="510" spans="2:14">
      <c r="B510" s="315"/>
      <c r="C510" s="310" t="s">
        <v>388</v>
      </c>
      <c r="L510" s="322"/>
      <c r="M510" s="323"/>
      <c r="N510" s="316"/>
    </row>
    <row r="511" spans="2:14">
      <c r="B511" s="315"/>
      <c r="L511" s="322"/>
      <c r="M511" s="323"/>
      <c r="N511" s="316"/>
    </row>
    <row r="512" spans="2:14">
      <c r="B512" s="315"/>
      <c r="C512" s="324" t="s">
        <v>389</v>
      </c>
      <c r="L512" s="322"/>
      <c r="M512" s="323"/>
      <c r="N512" s="316"/>
    </row>
    <row r="513" spans="2:14">
      <c r="B513" s="315"/>
      <c r="L513" s="322"/>
      <c r="M513" s="323"/>
      <c r="N513" s="316"/>
    </row>
    <row r="514" spans="2:14">
      <c r="B514" s="315"/>
      <c r="C514" s="310" t="s">
        <v>390</v>
      </c>
      <c r="L514" s="322"/>
      <c r="M514" s="323"/>
      <c r="N514" s="316"/>
    </row>
    <row r="515" spans="2:14">
      <c r="B515" s="317"/>
      <c r="C515" s="318"/>
      <c r="D515" s="318"/>
      <c r="E515" s="318"/>
      <c r="F515" s="318"/>
      <c r="G515" s="318"/>
      <c r="H515" s="318"/>
      <c r="I515" s="318"/>
      <c r="J515" s="318"/>
      <c r="K515" s="318"/>
      <c r="L515" s="320"/>
      <c r="M515" s="320"/>
      <c r="N515" s="321"/>
    </row>
    <row r="516" spans="2:14">
      <c r="B516" s="315"/>
      <c r="L516" s="323"/>
      <c r="M516" s="323"/>
      <c r="N516" s="316"/>
    </row>
    <row r="517" spans="2:14">
      <c r="B517" s="315"/>
      <c r="K517" s="326" t="s">
        <v>391</v>
      </c>
      <c r="L517" s="323">
        <f>SUM(L12:L516)</f>
        <v>0</v>
      </c>
      <c r="M517" s="323">
        <f t="shared" ref="M517" si="0">SUM(M12:M516)</f>
        <v>0</v>
      </c>
      <c r="N517" s="316"/>
    </row>
    <row r="518" spans="2:14">
      <c r="B518" s="315"/>
      <c r="L518" s="319"/>
      <c r="M518" s="323"/>
      <c r="N518" s="316"/>
    </row>
    <row r="519" spans="2:14">
      <c r="B519" s="315"/>
      <c r="M519" s="323"/>
      <c r="N519" s="316"/>
    </row>
    <row r="520" spans="2:14">
      <c r="B520" s="315"/>
      <c r="L520" s="326"/>
      <c r="M520" s="323">
        <f>SUM(L517:M517)</f>
        <v>0</v>
      </c>
      <c r="N520" s="316"/>
    </row>
    <row r="521" spans="2:14">
      <c r="B521" s="315"/>
      <c r="M521" s="320"/>
      <c r="N521" s="321"/>
    </row>
    <row r="522" spans="2:14">
      <c r="B522" s="315"/>
      <c r="L522" s="336"/>
      <c r="M522" s="323"/>
      <c r="N522" s="316"/>
    </row>
    <row r="523" spans="2:14">
      <c r="B523" s="315"/>
      <c r="L523" s="420" t="s">
        <v>84</v>
      </c>
      <c r="M523" s="323">
        <f>M520</f>
        <v>0</v>
      </c>
      <c r="N523" s="316"/>
    </row>
    <row r="524" spans="2:14" ht="14.4" thickBot="1">
      <c r="B524" s="327"/>
      <c r="C524" s="328"/>
      <c r="D524" s="328"/>
      <c r="E524" s="328"/>
      <c r="F524" s="328"/>
      <c r="G524" s="328"/>
      <c r="H524" s="328"/>
      <c r="I524" s="328"/>
      <c r="J524" s="328"/>
      <c r="K524" s="328"/>
      <c r="L524" s="337"/>
      <c r="M524" s="329"/>
      <c r="N524" s="330"/>
    </row>
    <row r="526" spans="2:14">
      <c r="C526" s="335" t="s">
        <v>392</v>
      </c>
    </row>
    <row r="528" spans="2:14">
      <c r="C528" s="466" t="s">
        <v>393</v>
      </c>
      <c r="D528" s="466"/>
      <c r="E528" s="466"/>
      <c r="F528" s="466"/>
      <c r="G528" s="466"/>
      <c r="H528" s="466"/>
      <c r="I528" s="466"/>
      <c r="J528" s="466"/>
      <c r="K528" s="466"/>
      <c r="L528" s="466"/>
      <c r="M528" s="466"/>
    </row>
    <row r="530" spans="3:13" ht="26.25" customHeight="1">
      <c r="C530" s="466" t="s">
        <v>394</v>
      </c>
      <c r="D530" s="466"/>
      <c r="E530" s="466"/>
      <c r="F530" s="466"/>
      <c r="G530" s="466"/>
      <c r="H530" s="466"/>
      <c r="I530" s="466"/>
      <c r="J530" s="466"/>
      <c r="K530" s="466"/>
      <c r="L530" s="466"/>
      <c r="M530" s="466"/>
    </row>
  </sheetData>
  <mergeCells count="4">
    <mergeCell ref="C528:M528"/>
    <mergeCell ref="C530:M530"/>
    <mergeCell ref="B4:C4"/>
    <mergeCell ref="L6:M6"/>
  </mergeCells>
  <pageMargins left="0.70866141732283472" right="0.70866141732283472" top="0.74803149606299213" bottom="0.74803149606299213" header="0.31496062992125984" footer="0.31496062992125984"/>
  <pageSetup paperSize="9" scale="82" fitToHeight="2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66"/>
  <sheetViews>
    <sheetView topLeftCell="A14" zoomScale="115" zoomScaleNormal="115" zoomScaleSheetLayoutView="90" workbookViewId="0">
      <selection activeCell="C21" sqref="C21"/>
    </sheetView>
  </sheetViews>
  <sheetFormatPr defaultColWidth="8.6640625" defaultRowHeight="13.2"/>
  <cols>
    <col min="1" max="1" width="5.109375" customWidth="1"/>
    <col min="2" max="2" width="63" customWidth="1"/>
    <col min="3" max="3" width="14.44140625" style="243" customWidth="1"/>
  </cols>
  <sheetData>
    <row r="1" spans="1:6" ht="21">
      <c r="A1" s="341" t="str">
        <f>'Main Summary'!B1</f>
        <v>Council of the Isles of Scilly</v>
      </c>
    </row>
    <row r="2" spans="1:6" ht="21" customHeight="1">
      <c r="A2" s="390" t="s">
        <v>0</v>
      </c>
    </row>
    <row r="3" spans="1:6" ht="21.9" customHeight="1">
      <c r="A3" s="345" t="str">
        <f>'Main Summary'!B3</f>
        <v>Contract Sum Analysis</v>
      </c>
    </row>
    <row r="4" spans="1:6" ht="18" customHeight="1">
      <c r="A4" s="101">
        <v>2.5</v>
      </c>
      <c r="B4" s="471" t="s">
        <v>397</v>
      </c>
      <c r="C4" s="472"/>
    </row>
    <row r="5" spans="1:6" ht="12" customHeight="1">
      <c r="A5" s="101"/>
      <c r="B5" s="102"/>
      <c r="C5" s="175"/>
    </row>
    <row r="6" spans="1:6" s="182" customFormat="1" ht="30" customHeight="1">
      <c r="A6" s="366" t="s">
        <v>18</v>
      </c>
      <c r="B6" s="380" t="s">
        <v>398</v>
      </c>
      <c r="C6" s="371" t="s">
        <v>4</v>
      </c>
    </row>
    <row r="7" spans="1:6" s="179" customFormat="1" ht="15.9" customHeight="1">
      <c r="A7" s="381"/>
      <c r="B7" s="375"/>
      <c r="C7" s="367"/>
    </row>
    <row r="8" spans="1:6" s="179" customFormat="1" ht="15.9" customHeight="1">
      <c r="A8" s="381"/>
      <c r="B8" s="424" t="s">
        <v>399</v>
      </c>
      <c r="C8" s="367"/>
    </row>
    <row r="9" spans="1:6" s="179" customFormat="1" ht="15.9" customHeight="1">
      <c r="A9" s="381"/>
      <c r="B9" s="424"/>
      <c r="C9" s="367"/>
    </row>
    <row r="10" spans="1:6" s="179" customFormat="1" ht="15.9" customHeight="1">
      <c r="A10" s="381"/>
      <c r="B10" s="447" t="s">
        <v>555</v>
      </c>
      <c r="C10" s="427">
        <v>10000</v>
      </c>
      <c r="F10" s="425"/>
    </row>
    <row r="11" spans="1:6" s="179" customFormat="1" ht="15.9" customHeight="1">
      <c r="A11" s="381"/>
      <c r="B11" s="447" t="s">
        <v>559</v>
      </c>
      <c r="C11" s="427">
        <v>5000</v>
      </c>
      <c r="F11" s="425"/>
    </row>
    <row r="12" spans="1:6" s="179" customFormat="1" ht="15.9" customHeight="1">
      <c r="A12" s="381"/>
      <c r="B12" s="447" t="s">
        <v>556</v>
      </c>
      <c r="C12" s="427">
        <v>10000</v>
      </c>
      <c r="F12" s="425"/>
    </row>
    <row r="13" spans="1:6" s="179" customFormat="1" ht="15.9" customHeight="1">
      <c r="A13" s="381"/>
      <c r="B13" s="447" t="s">
        <v>557</v>
      </c>
      <c r="C13" s="427">
        <v>5000</v>
      </c>
      <c r="F13" s="425"/>
    </row>
    <row r="14" spans="1:6" s="179" customFormat="1" ht="15.9" customHeight="1">
      <c r="A14" s="381"/>
      <c r="B14" s="447" t="s">
        <v>558</v>
      </c>
      <c r="C14" s="427">
        <v>5000</v>
      </c>
      <c r="F14" s="425"/>
    </row>
    <row r="15" spans="1:6" s="179" customFormat="1" ht="15.9" customHeight="1">
      <c r="A15" s="381"/>
      <c r="B15" s="447" t="s">
        <v>561</v>
      </c>
      <c r="C15" s="427">
        <v>2500</v>
      </c>
      <c r="F15" s="425"/>
    </row>
    <row r="16" spans="1:6" s="179" customFormat="1" ht="15.9" customHeight="1">
      <c r="A16" s="381"/>
      <c r="B16" s="447" t="s">
        <v>560</v>
      </c>
      <c r="C16" s="427">
        <v>7500</v>
      </c>
      <c r="F16" s="425"/>
    </row>
    <row r="17" spans="1:6" s="179" customFormat="1" ht="15.9" customHeight="1">
      <c r="A17" s="381"/>
      <c r="B17" s="447" t="s">
        <v>562</v>
      </c>
      <c r="C17" s="427">
        <v>3000</v>
      </c>
      <c r="F17" s="425"/>
    </row>
    <row r="18" spans="1:6" s="179" customFormat="1" ht="15.9" customHeight="1">
      <c r="A18" s="381"/>
      <c r="B18" s="447" t="s">
        <v>566</v>
      </c>
      <c r="C18" s="427">
        <v>1500</v>
      </c>
      <c r="F18" s="425"/>
    </row>
    <row r="19" spans="1:6" s="179" customFormat="1" ht="15.9" customHeight="1">
      <c r="A19" s="381"/>
      <c r="B19" s="447" t="s">
        <v>567</v>
      </c>
      <c r="C19" s="427">
        <v>1000</v>
      </c>
      <c r="F19" s="425"/>
    </row>
    <row r="20" spans="1:6" s="179" customFormat="1" ht="15.9" customHeight="1">
      <c r="A20" s="381"/>
      <c r="B20" s="447" t="s">
        <v>568</v>
      </c>
      <c r="C20" s="427">
        <v>750</v>
      </c>
      <c r="F20" s="425"/>
    </row>
    <row r="21" spans="1:6" s="179" customFormat="1" ht="15.9" customHeight="1">
      <c r="A21" s="381"/>
      <c r="B21" s="426"/>
      <c r="C21" s="427"/>
      <c r="F21" s="425"/>
    </row>
    <row r="22" spans="1:6" s="179" customFormat="1" ht="15.9" customHeight="1">
      <c r="A22" s="381"/>
      <c r="B22" s="447" t="s">
        <v>420</v>
      </c>
      <c r="C22" s="427"/>
      <c r="F22" s="425"/>
    </row>
    <row r="23" spans="1:6" s="179" customFormat="1" ht="15" customHeight="1">
      <c r="A23" s="381"/>
      <c r="B23" s="447" t="s">
        <v>565</v>
      </c>
      <c r="C23" s="427">
        <v>1000</v>
      </c>
      <c r="F23" s="425"/>
    </row>
    <row r="24" spans="1:6" s="179" customFormat="1" ht="15.9" customHeight="1">
      <c r="A24" s="381"/>
      <c r="B24" s="447" t="s">
        <v>564</v>
      </c>
      <c r="C24" s="427">
        <v>5000</v>
      </c>
    </row>
    <row r="25" spans="1:6" s="179" customFormat="1" ht="15.9" customHeight="1">
      <c r="A25" s="381"/>
      <c r="B25" s="426"/>
      <c r="C25" s="367"/>
    </row>
    <row r="26" spans="1:6" s="179" customFormat="1" ht="15.9" customHeight="1">
      <c r="A26" s="381"/>
      <c r="B26" s="447" t="s">
        <v>547</v>
      </c>
      <c r="C26" s="427"/>
    </row>
    <row r="27" spans="1:6" s="179" customFormat="1" ht="15.9" customHeight="1">
      <c r="A27" s="381"/>
      <c r="B27" s="447" t="s">
        <v>563</v>
      </c>
      <c r="C27" s="427">
        <v>2000</v>
      </c>
    </row>
    <row r="28" spans="1:6" s="179" customFormat="1" ht="15.9" customHeight="1">
      <c r="A28" s="381"/>
      <c r="B28" s="426"/>
      <c r="C28" s="427"/>
      <c r="F28" s="444"/>
    </row>
    <row r="29" spans="1:6" s="392" customFormat="1" ht="15.9" customHeight="1">
      <c r="A29" s="391"/>
      <c r="B29" s="222" t="s">
        <v>400</v>
      </c>
      <c r="C29" s="367"/>
      <c r="F29" s="445"/>
    </row>
    <row r="30" spans="1:6" s="237" customFormat="1">
      <c r="A30" s="393"/>
      <c r="B30" s="394"/>
      <c r="C30" s="395"/>
      <c r="F30" s="238"/>
    </row>
    <row r="31" spans="1:6" s="399" customFormat="1">
      <c r="A31" s="396" t="s">
        <v>401</v>
      </c>
      <c r="B31" s="397"/>
      <c r="C31" s="398"/>
      <c r="F31" s="446"/>
    </row>
    <row r="32" spans="1:6" s="399" customFormat="1">
      <c r="A32" s="400"/>
      <c r="B32" s="397"/>
      <c r="C32" s="398"/>
      <c r="F32" s="446"/>
    </row>
    <row r="33" spans="1:6" s="399" customFormat="1">
      <c r="A33" s="400"/>
      <c r="B33" s="397"/>
      <c r="C33" s="398"/>
      <c r="F33" s="446"/>
    </row>
    <row r="34" spans="1:6" s="399" customFormat="1">
      <c r="A34" s="396" t="s">
        <v>402</v>
      </c>
      <c r="B34" s="397"/>
      <c r="C34" s="398"/>
      <c r="F34" s="446"/>
    </row>
    <row r="35" spans="1:6" s="399" customFormat="1">
      <c r="A35" s="396"/>
      <c r="B35" s="397"/>
      <c r="C35" s="398"/>
      <c r="F35" s="446"/>
    </row>
    <row r="36" spans="1:6" s="399" customFormat="1">
      <c r="A36" s="400"/>
      <c r="B36" s="397"/>
      <c r="C36" s="398"/>
      <c r="F36" s="446"/>
    </row>
    <row r="37" spans="1:6" s="399" customFormat="1">
      <c r="A37" s="396" t="s">
        <v>403</v>
      </c>
      <c r="B37" s="397"/>
      <c r="C37" s="398"/>
    </row>
    <row r="38" spans="1:6" s="399" customFormat="1">
      <c r="A38" s="400"/>
      <c r="B38" s="397"/>
      <c r="C38" s="398"/>
    </row>
    <row r="39" spans="1:6" s="399" customFormat="1">
      <c r="A39" s="400"/>
      <c r="B39" s="397"/>
      <c r="C39" s="398"/>
    </row>
    <row r="40" spans="1:6" s="399" customFormat="1">
      <c r="A40" s="396" t="s">
        <v>404</v>
      </c>
      <c r="B40" s="397"/>
      <c r="C40" s="398"/>
    </row>
    <row r="41" spans="1:6" s="399" customFormat="1">
      <c r="A41" s="400"/>
      <c r="B41" s="397"/>
      <c r="C41" s="398"/>
    </row>
    <row r="42" spans="1:6" s="399" customFormat="1">
      <c r="A42" s="400"/>
      <c r="B42" s="397"/>
      <c r="C42" s="398"/>
    </row>
    <row r="43" spans="1:6" s="399" customFormat="1">
      <c r="A43" s="400"/>
      <c r="B43" s="397"/>
      <c r="C43" s="398"/>
    </row>
    <row r="44" spans="1:6" s="237" customFormat="1">
      <c r="A44" s="402" t="s">
        <v>405</v>
      </c>
      <c r="B44" s="394"/>
      <c r="C44" s="401"/>
    </row>
    <row r="45" spans="1:6">
      <c r="A45" s="384"/>
      <c r="B45" s="376"/>
      <c r="C45" s="368"/>
    </row>
    <row r="46" spans="1:6">
      <c r="A46" s="382"/>
      <c r="B46" s="377"/>
      <c r="C46" s="368"/>
    </row>
    <row r="47" spans="1:6">
      <c r="A47" s="382"/>
      <c r="B47" s="1"/>
      <c r="C47" s="368"/>
    </row>
    <row r="48" spans="1:6">
      <c r="A48" s="383" t="s">
        <v>406</v>
      </c>
      <c r="B48" s="221"/>
      <c r="C48" s="368"/>
    </row>
    <row r="49" spans="1:3">
      <c r="A49" s="382"/>
      <c r="B49" s="221"/>
      <c r="C49" s="368"/>
    </row>
    <row r="50" spans="1:3">
      <c r="A50" s="382"/>
      <c r="B50" s="221"/>
      <c r="C50" s="368"/>
    </row>
    <row r="51" spans="1:3" s="247" customFormat="1" ht="13.8">
      <c r="A51" s="385"/>
      <c r="B51" s="378"/>
      <c r="C51" s="368"/>
    </row>
    <row r="52" spans="1:3" s="216" customFormat="1">
      <c r="A52" s="382"/>
      <c r="B52" s="221"/>
      <c r="C52" s="369"/>
    </row>
    <row r="53" spans="1:3">
      <c r="A53" s="382"/>
      <c r="B53" s="221"/>
      <c r="C53" s="370"/>
    </row>
    <row r="54" spans="1:3" s="216" customFormat="1">
      <c r="A54" s="384"/>
      <c r="B54" s="377" t="s">
        <v>396</v>
      </c>
      <c r="C54" s="428">
        <f>SUM(C8:C52)</f>
        <v>59250</v>
      </c>
    </row>
    <row r="55" spans="1:3" s="247" customFormat="1" ht="13.8">
      <c r="A55" s="386"/>
      <c r="B55" s="379"/>
      <c r="C55" s="369"/>
    </row>
    <row r="56" spans="1:3" s="216" customFormat="1">
      <c r="A56"/>
      <c r="B56" s="221"/>
      <c r="C56" s="244"/>
    </row>
    <row r="57" spans="1:3">
      <c r="A57" s="216"/>
      <c r="B57" s="216"/>
      <c r="C57" s="217"/>
    </row>
    <row r="58" spans="1:3" s="216" customFormat="1">
      <c r="A58"/>
      <c r="B58" s="221"/>
      <c r="C58" s="244"/>
    </row>
    <row r="59" spans="1:3">
      <c r="B59" s="221"/>
      <c r="C59" s="244"/>
    </row>
    <row r="60" spans="1:3">
      <c r="B60" s="221"/>
      <c r="C60" s="244"/>
    </row>
    <row r="61" spans="1:3">
      <c r="B61" s="221"/>
      <c r="C61" s="245"/>
    </row>
    <row r="62" spans="1:3">
      <c r="B62" s="221"/>
      <c r="C62" s="245"/>
    </row>
    <row r="63" spans="1:3">
      <c r="B63" s="221"/>
      <c r="C63" s="245"/>
    </row>
    <row r="64" spans="1:3">
      <c r="B64" s="221"/>
      <c r="C64" s="245"/>
    </row>
    <row r="65" spans="2:3">
      <c r="B65" s="221"/>
      <c r="C65" s="245"/>
    </row>
    <row r="66" spans="2:3">
      <c r="B66" s="246"/>
    </row>
  </sheetData>
  <mergeCells count="1">
    <mergeCell ref="B4:C4"/>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49"/>
  <sheetViews>
    <sheetView view="pageBreakPreview" topLeftCell="A99" zoomScale="90" zoomScaleNormal="70" zoomScaleSheetLayoutView="90" workbookViewId="0">
      <selection activeCell="D130" sqref="D130"/>
    </sheetView>
  </sheetViews>
  <sheetFormatPr defaultColWidth="9.109375" defaultRowHeight="13.8"/>
  <cols>
    <col min="1" max="1" width="4.88671875" style="218" customWidth="1"/>
    <col min="2" max="2" width="5.6640625" style="218" customWidth="1"/>
    <col min="3" max="3" width="38" style="218" customWidth="1"/>
    <col min="4" max="4" width="9.109375" style="218"/>
    <col min="5" max="6" width="10.6640625" style="218" customWidth="1"/>
    <col min="7" max="7" width="15.33203125" style="218" customWidth="1"/>
    <col min="8" max="8" width="1.6640625" style="218" customWidth="1"/>
    <col min="9" max="9" width="2.6640625" style="218" customWidth="1"/>
    <col min="10" max="16384" width="9.109375" style="218"/>
  </cols>
  <sheetData>
    <row r="1" spans="1:8" s="254" customFormat="1" ht="20.25" customHeight="1">
      <c r="A1" s="374" t="str">
        <f>'Main Summary'!B1</f>
        <v>Council of the Isles of Scilly</v>
      </c>
      <c r="C1" s="255"/>
      <c r="H1" s="256"/>
    </row>
    <row r="2" spans="1:8" s="254" customFormat="1" ht="19.5" customHeight="1">
      <c r="A2" s="341" t="str">
        <f>'Main Summary'!B1</f>
        <v>Council of the Isles of Scilly</v>
      </c>
      <c r="B2" s="306"/>
      <c r="H2" s="256"/>
    </row>
    <row r="3" spans="1:8" s="254" customFormat="1" ht="19.5" customHeight="1">
      <c r="A3" s="390" t="s">
        <v>0</v>
      </c>
      <c r="B3" s="306"/>
      <c r="H3" s="256"/>
    </row>
    <row r="4" spans="1:8" s="254" customFormat="1" ht="15" customHeight="1">
      <c r="A4" s="372" t="s">
        <v>407</v>
      </c>
      <c r="B4" s="373" t="s">
        <v>408</v>
      </c>
      <c r="H4" s="256"/>
    </row>
    <row r="5" spans="1:8" ht="15" customHeight="1" thickBot="1"/>
    <row r="6" spans="1:8" ht="6" customHeight="1">
      <c r="A6" s="257"/>
      <c r="B6" s="258"/>
      <c r="C6" s="258"/>
      <c r="D6" s="258"/>
      <c r="E6" s="258"/>
      <c r="F6" s="259"/>
      <c r="G6" s="260"/>
      <c r="H6" s="261"/>
    </row>
    <row r="7" spans="1:8" ht="15" customHeight="1">
      <c r="A7" s="262"/>
      <c r="B7" s="263" t="s">
        <v>409</v>
      </c>
      <c r="G7" s="264" t="s">
        <v>395</v>
      </c>
      <c r="H7" s="265"/>
    </row>
    <row r="8" spans="1:8" ht="15" customHeight="1">
      <c r="A8" s="262"/>
      <c r="B8" s="263"/>
      <c r="G8" s="264" t="s">
        <v>4</v>
      </c>
      <c r="H8" s="265"/>
    </row>
    <row r="9" spans="1:8" ht="4.5" customHeight="1">
      <c r="A9" s="262"/>
      <c r="G9" s="266"/>
      <c r="H9" s="265"/>
    </row>
    <row r="10" spans="1:8" ht="15" customHeight="1">
      <c r="A10" s="262"/>
      <c r="B10" s="218" t="s">
        <v>410</v>
      </c>
      <c r="G10" s="266">
        <v>50000</v>
      </c>
      <c r="H10" s="265"/>
    </row>
    <row r="11" spans="1:8" ht="6" customHeight="1">
      <c r="A11" s="267"/>
      <c r="B11" s="268"/>
      <c r="C11" s="268"/>
      <c r="D11" s="268"/>
      <c r="E11" s="268"/>
      <c r="F11" s="268"/>
      <c r="G11" s="269"/>
      <c r="H11" s="270"/>
    </row>
    <row r="12" spans="1:8" ht="4.5" customHeight="1">
      <c r="A12" s="262"/>
      <c r="G12" s="266"/>
      <c r="H12" s="265"/>
    </row>
    <row r="13" spans="1:8" ht="15" customHeight="1">
      <c r="A13" s="262"/>
      <c r="E13" s="271" t="s">
        <v>411</v>
      </c>
      <c r="G13" s="266">
        <f>SUM(G9:G11)</f>
        <v>50000</v>
      </c>
      <c r="H13" s="265"/>
    </row>
    <row r="14" spans="1:8" ht="6.6" customHeight="1" thickBot="1">
      <c r="A14" s="272"/>
      <c r="B14" s="273"/>
      <c r="C14" s="273"/>
      <c r="D14" s="273"/>
      <c r="E14" s="273"/>
      <c r="F14" s="273"/>
      <c r="G14" s="274"/>
      <c r="H14" s="275"/>
    </row>
    <row r="15" spans="1:8" ht="6.9" customHeight="1" thickTop="1">
      <c r="A15" s="262"/>
      <c r="G15" s="266"/>
      <c r="H15" s="265"/>
    </row>
    <row r="16" spans="1:8" ht="15" customHeight="1">
      <c r="A16" s="262"/>
      <c r="B16" s="263" t="s">
        <v>412</v>
      </c>
      <c r="G16" s="264" t="s">
        <v>395</v>
      </c>
      <c r="H16" s="265"/>
    </row>
    <row r="17" spans="1:8" ht="15" customHeight="1">
      <c r="A17" s="262"/>
      <c r="G17" s="264" t="s">
        <v>4</v>
      </c>
      <c r="H17" s="265"/>
    </row>
    <row r="18" spans="1:8">
      <c r="A18" s="262"/>
      <c r="B18" s="473" t="s">
        <v>413</v>
      </c>
      <c r="C18" s="473"/>
      <c r="D18" s="473"/>
      <c r="E18" s="473"/>
      <c r="F18" s="474"/>
      <c r="G18" s="266"/>
      <c r="H18" s="265"/>
    </row>
    <row r="19" spans="1:8" ht="6" customHeight="1">
      <c r="A19" s="262"/>
      <c r="G19" s="266"/>
      <c r="H19" s="265"/>
    </row>
    <row r="20" spans="1:8" ht="5.4" customHeight="1">
      <c r="A20" s="276"/>
      <c r="B20" s="277"/>
      <c r="C20" s="277"/>
      <c r="D20" s="277"/>
      <c r="E20" s="278"/>
      <c r="F20" s="278"/>
      <c r="G20" s="266"/>
      <c r="H20" s="265"/>
    </row>
    <row r="21" spans="1:8" ht="15" customHeight="1">
      <c r="A21" s="262"/>
      <c r="B21" s="279" t="s">
        <v>414</v>
      </c>
      <c r="C21" s="279"/>
      <c r="D21" s="279"/>
      <c r="E21" s="280" t="s">
        <v>415</v>
      </c>
      <c r="F21" s="280" t="s">
        <v>416</v>
      </c>
      <c r="G21" s="266"/>
      <c r="H21" s="265"/>
    </row>
    <row r="22" spans="1:8" ht="15" customHeight="1">
      <c r="A22" s="262"/>
      <c r="B22" s="279"/>
      <c r="C22" s="279"/>
      <c r="D22" s="279"/>
      <c r="E22" s="281"/>
      <c r="F22" s="280" t="s">
        <v>417</v>
      </c>
      <c r="G22" s="266"/>
      <c r="H22" s="265"/>
    </row>
    <row r="23" spans="1:8" ht="6" customHeight="1">
      <c r="A23" s="267"/>
      <c r="B23" s="268"/>
      <c r="C23" s="268"/>
      <c r="D23" s="268"/>
      <c r="E23" s="282"/>
      <c r="F23" s="282"/>
      <c r="G23" s="266"/>
      <c r="H23" s="265"/>
    </row>
    <row r="24" spans="1:8" ht="6.9" customHeight="1">
      <c r="A24" s="262"/>
      <c r="E24" s="283"/>
      <c r="F24" s="283"/>
      <c r="G24" s="266"/>
      <c r="H24" s="265"/>
    </row>
    <row r="25" spans="1:8" ht="15" customHeight="1">
      <c r="A25" s="262"/>
      <c r="B25" s="218" t="s">
        <v>418</v>
      </c>
      <c r="E25" s="284">
        <v>15</v>
      </c>
      <c r="F25" s="285"/>
      <c r="G25" s="266">
        <f>SUM(E25*F25)</f>
        <v>0</v>
      </c>
      <c r="H25" s="265"/>
    </row>
    <row r="26" spans="1:8" ht="15" customHeight="1">
      <c r="A26" s="262"/>
      <c r="B26" s="218" t="s">
        <v>419</v>
      </c>
      <c r="E26" s="284">
        <v>15</v>
      </c>
      <c r="F26" s="285"/>
      <c r="G26" s="266">
        <f t="shared" ref="G26:G36" si="0">SUM(E26*F26)</f>
        <v>0</v>
      </c>
      <c r="H26" s="265"/>
    </row>
    <row r="27" spans="1:8" ht="15" customHeight="1">
      <c r="A27" s="262"/>
      <c r="E27" s="284"/>
      <c r="F27" s="285"/>
      <c r="G27" s="266"/>
      <c r="H27" s="265"/>
    </row>
    <row r="28" spans="1:8" ht="15" customHeight="1">
      <c r="A28" s="262"/>
      <c r="B28" s="218" t="s">
        <v>420</v>
      </c>
      <c r="E28" s="284"/>
      <c r="F28" s="285"/>
      <c r="G28" s="266"/>
      <c r="H28" s="265"/>
    </row>
    <row r="29" spans="1:8" ht="15" customHeight="1">
      <c r="A29" s="262"/>
      <c r="C29" s="218" t="s">
        <v>421</v>
      </c>
      <c r="E29" s="284">
        <v>10</v>
      </c>
      <c r="F29" s="285"/>
      <c r="G29" s="266">
        <f t="shared" si="0"/>
        <v>0</v>
      </c>
      <c r="H29" s="265"/>
    </row>
    <row r="30" spans="1:8" ht="15" customHeight="1">
      <c r="A30" s="262"/>
      <c r="C30" s="218" t="s">
        <v>422</v>
      </c>
      <c r="E30" s="284">
        <f>E29</f>
        <v>10</v>
      </c>
      <c r="F30" s="285"/>
      <c r="G30" s="266">
        <f t="shared" si="0"/>
        <v>0</v>
      </c>
      <c r="H30" s="265"/>
    </row>
    <row r="31" spans="1:8" ht="15" customHeight="1">
      <c r="A31" s="262"/>
      <c r="C31" s="218" t="s">
        <v>423</v>
      </c>
      <c r="E31" s="284">
        <f t="shared" ref="E31:E36" si="1">E30</f>
        <v>10</v>
      </c>
      <c r="F31" s="285"/>
      <c r="G31" s="266">
        <f t="shared" si="0"/>
        <v>0</v>
      </c>
      <c r="H31" s="265"/>
    </row>
    <row r="32" spans="1:8" ht="15" customHeight="1">
      <c r="A32" s="262"/>
      <c r="E32" s="284"/>
      <c r="F32" s="285"/>
      <c r="G32" s="266"/>
      <c r="H32" s="265"/>
    </row>
    <row r="33" spans="1:8" ht="15" customHeight="1">
      <c r="A33" s="262"/>
      <c r="B33" s="218" t="s">
        <v>424</v>
      </c>
      <c r="E33" s="284"/>
      <c r="F33" s="285"/>
      <c r="G33" s="266"/>
      <c r="H33" s="265"/>
    </row>
    <row r="34" spans="1:8" ht="15" customHeight="1">
      <c r="A34" s="262"/>
      <c r="C34" s="218" t="s">
        <v>425</v>
      </c>
      <c r="E34" s="284">
        <f>E29</f>
        <v>10</v>
      </c>
      <c r="F34" s="285"/>
      <c r="G34" s="266">
        <f t="shared" si="0"/>
        <v>0</v>
      </c>
      <c r="H34" s="265"/>
    </row>
    <row r="35" spans="1:8" ht="15" customHeight="1">
      <c r="A35" s="262"/>
      <c r="C35" s="218" t="s">
        <v>424</v>
      </c>
      <c r="E35" s="284">
        <f t="shared" si="1"/>
        <v>10</v>
      </c>
      <c r="F35" s="285"/>
      <c r="G35" s="266">
        <f t="shared" si="0"/>
        <v>0</v>
      </c>
      <c r="H35" s="265"/>
    </row>
    <row r="36" spans="1:8" ht="15" customHeight="1">
      <c r="A36" s="262"/>
      <c r="C36" s="218" t="s">
        <v>423</v>
      </c>
      <c r="E36" s="284">
        <f t="shared" si="1"/>
        <v>10</v>
      </c>
      <c r="F36" s="285"/>
      <c r="G36" s="266">
        <f t="shared" si="0"/>
        <v>0</v>
      </c>
      <c r="H36" s="265"/>
    </row>
    <row r="37" spans="1:8" ht="8.1" customHeight="1">
      <c r="A37" s="267"/>
      <c r="B37" s="268"/>
      <c r="C37" s="268"/>
      <c r="D37" s="268"/>
      <c r="E37" s="282"/>
      <c r="F37" s="282"/>
      <c r="G37" s="266"/>
      <c r="H37" s="265"/>
    </row>
    <row r="38" spans="1:8" ht="6.9" customHeight="1">
      <c r="A38" s="262"/>
      <c r="G38" s="266"/>
      <c r="H38" s="265"/>
    </row>
    <row r="39" spans="1:8">
      <c r="A39" s="262"/>
      <c r="B39" s="473" t="s">
        <v>426</v>
      </c>
      <c r="C39" s="473"/>
      <c r="D39" s="473"/>
      <c r="E39" s="473"/>
      <c r="F39" s="474"/>
      <c r="G39" s="266"/>
      <c r="H39" s="265"/>
    </row>
    <row r="40" spans="1:8" ht="6.9" customHeight="1">
      <c r="A40" s="262"/>
      <c r="G40" s="266"/>
      <c r="H40" s="265"/>
    </row>
    <row r="41" spans="1:8" ht="8.4" customHeight="1">
      <c r="A41" s="276"/>
      <c r="B41" s="277"/>
      <c r="C41" s="277"/>
      <c r="D41" s="277"/>
      <c r="E41" s="278"/>
      <c r="F41" s="278"/>
      <c r="G41" s="266"/>
      <c r="H41" s="265"/>
    </row>
    <row r="42" spans="1:8" ht="15" customHeight="1">
      <c r="A42" s="262"/>
      <c r="B42" s="279" t="s">
        <v>414</v>
      </c>
      <c r="C42" s="279"/>
      <c r="D42" s="279"/>
      <c r="E42" s="280" t="s">
        <v>415</v>
      </c>
      <c r="F42" s="280" t="s">
        <v>416</v>
      </c>
      <c r="G42" s="266"/>
      <c r="H42" s="265"/>
    </row>
    <row r="43" spans="1:8" ht="15" customHeight="1">
      <c r="A43" s="262"/>
      <c r="B43" s="279"/>
      <c r="C43" s="279"/>
      <c r="D43" s="279"/>
      <c r="E43" s="281"/>
      <c r="F43" s="280" t="s">
        <v>417</v>
      </c>
      <c r="G43" s="266"/>
      <c r="H43" s="265"/>
    </row>
    <row r="44" spans="1:8" ht="5.4" customHeight="1">
      <c r="A44" s="267"/>
      <c r="B44" s="268"/>
      <c r="C44" s="268"/>
      <c r="D44" s="268"/>
      <c r="E44" s="282"/>
      <c r="F44" s="282"/>
      <c r="G44" s="266"/>
      <c r="H44" s="265"/>
    </row>
    <row r="45" spans="1:8" ht="6" customHeight="1">
      <c r="A45" s="262"/>
      <c r="E45" s="283"/>
      <c r="F45" s="283"/>
      <c r="G45" s="266"/>
      <c r="H45" s="265"/>
    </row>
    <row r="46" spans="1:8" ht="15" customHeight="1">
      <c r="A46" s="262"/>
      <c r="B46" s="218" t="s">
        <v>418</v>
      </c>
      <c r="E46" s="284">
        <v>15</v>
      </c>
      <c r="F46" s="285"/>
      <c r="G46" s="266">
        <f>SUM(E46*F46)</f>
        <v>0</v>
      </c>
      <c r="H46" s="265"/>
    </row>
    <row r="47" spans="1:8" ht="15" customHeight="1">
      <c r="A47" s="262"/>
      <c r="B47" s="218" t="s">
        <v>419</v>
      </c>
      <c r="E47" s="284">
        <f>E46</f>
        <v>15</v>
      </c>
      <c r="F47" s="285"/>
      <c r="G47" s="266">
        <f t="shared" ref="G47:G57" si="2">SUM(E47*F47)</f>
        <v>0</v>
      </c>
      <c r="H47" s="265"/>
    </row>
    <row r="48" spans="1:8" ht="15" customHeight="1">
      <c r="A48" s="262"/>
      <c r="E48" s="284"/>
      <c r="F48" s="285"/>
      <c r="G48" s="266"/>
      <c r="H48" s="265"/>
    </row>
    <row r="49" spans="1:8" ht="15" customHeight="1">
      <c r="A49" s="262"/>
      <c r="B49" s="218" t="s">
        <v>420</v>
      </c>
      <c r="E49" s="284"/>
      <c r="F49" s="285"/>
      <c r="G49" s="266"/>
      <c r="H49" s="265"/>
    </row>
    <row r="50" spans="1:8" ht="15" customHeight="1">
      <c r="A50" s="262"/>
      <c r="C50" s="218" t="s">
        <v>421</v>
      </c>
      <c r="E50" s="284">
        <v>10</v>
      </c>
      <c r="F50" s="285"/>
      <c r="G50" s="266">
        <f t="shared" si="2"/>
        <v>0</v>
      </c>
      <c r="H50" s="265"/>
    </row>
    <row r="51" spans="1:8" ht="15" customHeight="1">
      <c r="A51" s="262"/>
      <c r="C51" s="218" t="s">
        <v>422</v>
      </c>
      <c r="E51" s="284">
        <f>E50</f>
        <v>10</v>
      </c>
      <c r="F51" s="285"/>
      <c r="G51" s="266">
        <f t="shared" si="2"/>
        <v>0</v>
      </c>
      <c r="H51" s="265"/>
    </row>
    <row r="52" spans="1:8" ht="15" customHeight="1">
      <c r="A52" s="262"/>
      <c r="C52" s="218" t="s">
        <v>423</v>
      </c>
      <c r="E52" s="284">
        <f t="shared" ref="E52:E57" si="3">E51</f>
        <v>10</v>
      </c>
      <c r="F52" s="285"/>
      <c r="G52" s="266">
        <f t="shared" si="2"/>
        <v>0</v>
      </c>
      <c r="H52" s="265"/>
    </row>
    <row r="53" spans="1:8" ht="15" customHeight="1">
      <c r="A53" s="262"/>
      <c r="E53" s="284"/>
      <c r="F53" s="285"/>
      <c r="G53" s="266"/>
      <c r="H53" s="265"/>
    </row>
    <row r="54" spans="1:8" ht="15" customHeight="1">
      <c r="A54" s="262"/>
      <c r="B54" s="218" t="s">
        <v>424</v>
      </c>
      <c r="E54" s="284"/>
      <c r="F54" s="285"/>
      <c r="G54" s="266"/>
      <c r="H54" s="265"/>
    </row>
    <row r="55" spans="1:8" ht="15" customHeight="1">
      <c r="A55" s="262"/>
      <c r="C55" s="218" t="s">
        <v>425</v>
      </c>
      <c r="E55" s="284">
        <f>E50</f>
        <v>10</v>
      </c>
      <c r="F55" s="285"/>
      <c r="G55" s="266">
        <f t="shared" si="2"/>
        <v>0</v>
      </c>
      <c r="H55" s="265"/>
    </row>
    <row r="56" spans="1:8" ht="15" customHeight="1">
      <c r="A56" s="262"/>
      <c r="C56" s="218" t="s">
        <v>424</v>
      </c>
      <c r="E56" s="284">
        <f t="shared" si="3"/>
        <v>10</v>
      </c>
      <c r="F56" s="285"/>
      <c r="G56" s="266">
        <f t="shared" si="2"/>
        <v>0</v>
      </c>
      <c r="H56" s="265"/>
    </row>
    <row r="57" spans="1:8" ht="15" customHeight="1">
      <c r="A57" s="262"/>
      <c r="C57" s="218" t="s">
        <v>423</v>
      </c>
      <c r="E57" s="284">
        <f t="shared" si="3"/>
        <v>10</v>
      </c>
      <c r="F57" s="285"/>
      <c r="G57" s="266">
        <f t="shared" si="2"/>
        <v>0</v>
      </c>
      <c r="H57" s="265"/>
    </row>
    <row r="58" spans="1:8" ht="5.4" customHeight="1">
      <c r="A58" s="267"/>
      <c r="B58" s="268"/>
      <c r="C58" s="268"/>
      <c r="D58" s="268"/>
      <c r="E58" s="282"/>
      <c r="F58" s="282"/>
      <c r="G58" s="269"/>
      <c r="H58" s="270"/>
    </row>
    <row r="59" spans="1:8" ht="6.9" customHeight="1">
      <c r="A59" s="262"/>
      <c r="E59" s="277"/>
      <c r="F59" s="286"/>
      <c r="G59" s="266"/>
      <c r="H59" s="265"/>
    </row>
    <row r="60" spans="1:8" ht="15" customHeight="1">
      <c r="A60" s="262"/>
      <c r="E60" s="271" t="s">
        <v>427</v>
      </c>
      <c r="F60" s="287"/>
      <c r="G60" s="266">
        <f>SUM(G20:G58)</f>
        <v>0</v>
      </c>
      <c r="H60" s="265"/>
    </row>
    <row r="61" spans="1:8" ht="6" customHeight="1" thickBot="1">
      <c r="A61" s="272"/>
      <c r="B61" s="273"/>
      <c r="C61" s="273"/>
      <c r="D61" s="273"/>
      <c r="E61" s="273"/>
      <c r="F61" s="288"/>
      <c r="G61" s="274"/>
      <c r="H61" s="275"/>
    </row>
    <row r="62" spans="1:8" ht="15" customHeight="1" thickTop="1" thickBot="1">
      <c r="A62" s="289"/>
      <c r="B62" s="290"/>
      <c r="C62" s="290"/>
      <c r="D62" s="290"/>
      <c r="E62" s="290"/>
      <c r="F62" s="291"/>
      <c r="G62" s="292"/>
      <c r="H62" s="293"/>
    </row>
    <row r="63" spans="1:8" ht="5.0999999999999996" customHeight="1">
      <c r="A63" s="257"/>
      <c r="B63" s="258"/>
      <c r="C63" s="258"/>
      <c r="D63" s="258"/>
      <c r="E63" s="258"/>
      <c r="F63" s="258"/>
      <c r="G63" s="294"/>
      <c r="H63" s="261"/>
    </row>
    <row r="64" spans="1:8" ht="15" customHeight="1">
      <c r="A64" s="262"/>
      <c r="B64" s="263" t="s">
        <v>428</v>
      </c>
      <c r="G64" s="264" t="s">
        <v>395</v>
      </c>
      <c r="H64" s="265"/>
    </row>
    <row r="65" spans="1:8" ht="15" customHeight="1">
      <c r="A65" s="262"/>
      <c r="G65" s="264" t="s">
        <v>4</v>
      </c>
      <c r="H65" s="265"/>
    </row>
    <row r="66" spans="1:8" ht="15" customHeight="1">
      <c r="A66" s="262"/>
      <c r="G66" s="264"/>
      <c r="H66" s="265"/>
    </row>
    <row r="67" spans="1:8">
      <c r="A67" s="262"/>
      <c r="B67" s="473" t="s">
        <v>429</v>
      </c>
      <c r="C67" s="473"/>
      <c r="D67" s="473"/>
      <c r="E67" s="473"/>
      <c r="F67" s="287"/>
      <c r="G67" s="295"/>
      <c r="H67" s="265"/>
    </row>
    <row r="68" spans="1:8" ht="15" customHeight="1">
      <c r="A68" s="262"/>
      <c r="F68" s="287"/>
      <c r="G68" s="266"/>
      <c r="H68" s="265"/>
    </row>
    <row r="69" spans="1:8" ht="15" customHeight="1">
      <c r="A69" s="262"/>
      <c r="B69" s="296" t="s">
        <v>430</v>
      </c>
      <c r="F69" s="287"/>
      <c r="G69" s="266"/>
      <c r="H69" s="265"/>
    </row>
    <row r="70" spans="1:8" ht="15" customHeight="1">
      <c r="A70" s="262"/>
      <c r="F70" s="287"/>
      <c r="G70" s="266"/>
      <c r="H70" s="265"/>
    </row>
    <row r="71" spans="1:8" ht="30" customHeight="1">
      <c r="A71" s="262"/>
      <c r="B71" s="473" t="s">
        <v>431</v>
      </c>
      <c r="C71" s="473"/>
      <c r="D71" s="473"/>
      <c r="E71" s="473"/>
      <c r="F71" s="297">
        <v>0</v>
      </c>
      <c r="G71" s="266">
        <f>SUM(G67*F71)</f>
        <v>0</v>
      </c>
      <c r="H71" s="265"/>
    </row>
    <row r="72" spans="1:8" ht="8.4" customHeight="1">
      <c r="A72" s="267"/>
      <c r="B72" s="268"/>
      <c r="C72" s="268"/>
      <c r="D72" s="268"/>
      <c r="E72" s="268"/>
      <c r="F72" s="298"/>
      <c r="G72" s="269"/>
      <c r="H72" s="270"/>
    </row>
    <row r="73" spans="1:8" ht="6.6" customHeight="1">
      <c r="A73" s="262"/>
      <c r="F73" s="287"/>
      <c r="G73" s="266"/>
      <c r="H73" s="265"/>
    </row>
    <row r="74" spans="1:8" ht="15" customHeight="1">
      <c r="A74" s="262"/>
      <c r="E74" s="271" t="s">
        <v>432</v>
      </c>
      <c r="F74" s="287"/>
      <c r="G74" s="266">
        <f>SUM(G67:G71)</f>
        <v>0</v>
      </c>
      <c r="H74" s="265"/>
    </row>
    <row r="75" spans="1:8" ht="6.9" customHeight="1" thickBot="1">
      <c r="A75" s="272"/>
      <c r="B75" s="273"/>
      <c r="C75" s="273"/>
      <c r="D75" s="273"/>
      <c r="E75" s="273"/>
      <c r="F75" s="288"/>
      <c r="G75" s="274"/>
      <c r="H75" s="275"/>
    </row>
    <row r="76" spans="1:8" ht="8.4" customHeight="1" thickTop="1">
      <c r="A76" s="262"/>
      <c r="F76" s="287"/>
      <c r="G76" s="266"/>
      <c r="H76" s="265"/>
    </row>
    <row r="77" spans="1:8" ht="15" customHeight="1">
      <c r="A77" s="262"/>
      <c r="B77" s="263" t="s">
        <v>433</v>
      </c>
      <c r="G77" s="264" t="s">
        <v>395</v>
      </c>
      <c r="H77" s="265"/>
    </row>
    <row r="78" spans="1:8" ht="15" customHeight="1">
      <c r="A78" s="262"/>
      <c r="G78" s="264" t="s">
        <v>4</v>
      </c>
      <c r="H78" s="265"/>
    </row>
    <row r="79" spans="1:8" ht="15" customHeight="1">
      <c r="A79" s="262"/>
      <c r="G79" s="264"/>
      <c r="H79" s="265"/>
    </row>
    <row r="80" spans="1:8" ht="30" customHeight="1">
      <c r="A80" s="262"/>
      <c r="B80" s="473" t="s">
        <v>434</v>
      </c>
      <c r="C80" s="473"/>
      <c r="D80" s="473"/>
      <c r="E80" s="473"/>
      <c r="F80" s="287"/>
      <c r="G80" s="295"/>
      <c r="H80" s="265"/>
    </row>
    <row r="81" spans="1:8" ht="15" customHeight="1">
      <c r="A81" s="262"/>
      <c r="F81" s="287"/>
      <c r="G81" s="266"/>
      <c r="H81" s="265"/>
    </row>
    <row r="82" spans="1:8" ht="15" customHeight="1">
      <c r="A82" s="262"/>
      <c r="B82" s="296" t="s">
        <v>430</v>
      </c>
      <c r="F82" s="287"/>
      <c r="G82" s="266"/>
      <c r="H82" s="265"/>
    </row>
    <row r="83" spans="1:8" ht="15" customHeight="1">
      <c r="A83" s="262"/>
      <c r="F83" s="287"/>
      <c r="G83" s="266"/>
      <c r="H83" s="265"/>
    </row>
    <row r="84" spans="1:8" ht="30" customHeight="1">
      <c r="A84" s="262"/>
      <c r="B84" s="473" t="s">
        <v>431</v>
      </c>
      <c r="C84" s="473"/>
      <c r="D84" s="473"/>
      <c r="E84" s="473"/>
      <c r="F84" s="297">
        <v>0</v>
      </c>
      <c r="G84" s="266">
        <f>SUM(G80*F84)</f>
        <v>0</v>
      </c>
      <c r="H84" s="265"/>
    </row>
    <row r="85" spans="1:8" ht="15" customHeight="1">
      <c r="A85" s="267"/>
      <c r="B85" s="268"/>
      <c r="C85" s="268"/>
      <c r="D85" s="268"/>
      <c r="E85" s="268"/>
      <c r="F85" s="298"/>
      <c r="G85" s="269"/>
      <c r="H85" s="270"/>
    </row>
    <row r="86" spans="1:8" ht="15" customHeight="1">
      <c r="A86" s="262"/>
      <c r="F86" s="287"/>
      <c r="H86" s="265"/>
    </row>
    <row r="87" spans="1:8" ht="15" customHeight="1">
      <c r="A87" s="262"/>
      <c r="E87" s="271" t="s">
        <v>435</v>
      </c>
      <c r="F87" s="287"/>
      <c r="G87" s="266">
        <f>SUM(G80:G84)</f>
        <v>0</v>
      </c>
      <c r="H87" s="265"/>
    </row>
    <row r="88" spans="1:8" ht="15" customHeight="1" thickBot="1">
      <c r="A88" s="272"/>
      <c r="B88" s="273"/>
      <c r="C88" s="273"/>
      <c r="D88" s="273"/>
      <c r="E88" s="273"/>
      <c r="F88" s="288"/>
      <c r="G88" s="274"/>
      <c r="H88" s="275"/>
    </row>
    <row r="89" spans="1:8" ht="15" customHeight="1" thickTop="1">
      <c r="A89" s="262"/>
      <c r="F89" s="287"/>
      <c r="G89" s="266"/>
      <c r="H89" s="265"/>
    </row>
    <row r="90" spans="1:8" ht="15" customHeight="1">
      <c r="A90" s="262"/>
      <c r="B90" s="263" t="s">
        <v>436</v>
      </c>
      <c r="G90" s="264" t="s">
        <v>395</v>
      </c>
      <c r="H90" s="265"/>
    </row>
    <row r="91" spans="1:8" ht="15" customHeight="1">
      <c r="A91" s="262"/>
      <c r="G91" s="264" t="s">
        <v>4</v>
      </c>
      <c r="H91" s="265"/>
    </row>
    <row r="92" spans="1:8" ht="15" customHeight="1">
      <c r="A92" s="262"/>
      <c r="G92" s="264"/>
      <c r="H92" s="265"/>
    </row>
    <row r="93" spans="1:8" ht="30" customHeight="1">
      <c r="A93" s="262"/>
      <c r="B93" s="473" t="s">
        <v>437</v>
      </c>
      <c r="C93" s="473"/>
      <c r="D93" s="473"/>
      <c r="E93" s="473"/>
      <c r="F93" s="287"/>
      <c r="G93" s="295"/>
      <c r="H93" s="265"/>
    </row>
    <row r="94" spans="1:8" ht="15" customHeight="1">
      <c r="A94" s="262"/>
      <c r="F94" s="287"/>
      <c r="G94" s="266"/>
      <c r="H94" s="265"/>
    </row>
    <row r="95" spans="1:8" ht="15" customHeight="1">
      <c r="A95" s="262"/>
      <c r="B95" s="296" t="s">
        <v>430</v>
      </c>
      <c r="F95" s="287"/>
      <c r="G95" s="266"/>
      <c r="H95" s="265"/>
    </row>
    <row r="96" spans="1:8" ht="15" customHeight="1">
      <c r="A96" s="262"/>
      <c r="F96" s="287"/>
      <c r="G96" s="266"/>
      <c r="H96" s="265"/>
    </row>
    <row r="97" spans="1:8" ht="30" customHeight="1">
      <c r="A97" s="262"/>
      <c r="B97" s="473" t="s">
        <v>431</v>
      </c>
      <c r="C97" s="473"/>
      <c r="D97" s="473"/>
      <c r="E97" s="473"/>
      <c r="F97" s="297">
        <v>0</v>
      </c>
      <c r="G97" s="266">
        <f>SUM(G93*F97)</f>
        <v>0</v>
      </c>
      <c r="H97" s="265"/>
    </row>
    <row r="98" spans="1:8" ht="15" customHeight="1">
      <c r="A98" s="262"/>
      <c r="B98" s="299"/>
      <c r="C98" s="299"/>
      <c r="D98" s="299"/>
      <c r="E98" s="299"/>
      <c r="F98" s="300"/>
      <c r="G98" s="266"/>
      <c r="H98" s="265"/>
    </row>
    <row r="99" spans="1:8" ht="60" customHeight="1">
      <c r="A99" s="262"/>
      <c r="B99" s="299" t="s">
        <v>438</v>
      </c>
      <c r="C99" s="473" t="s">
        <v>439</v>
      </c>
      <c r="D99" s="473"/>
      <c r="E99" s="473"/>
      <c r="F99" s="300"/>
      <c r="G99" s="266"/>
      <c r="H99" s="265"/>
    </row>
    <row r="100" spans="1:8" ht="15" customHeight="1">
      <c r="A100" s="267"/>
      <c r="B100" s="268"/>
      <c r="C100" s="268"/>
      <c r="D100" s="268"/>
      <c r="E100" s="268"/>
      <c r="F100" s="298"/>
      <c r="G100" s="269"/>
      <c r="H100" s="270"/>
    </row>
    <row r="101" spans="1:8" ht="15" customHeight="1">
      <c r="A101" s="262"/>
      <c r="F101" s="287"/>
      <c r="H101" s="265"/>
    </row>
    <row r="102" spans="1:8" ht="15" customHeight="1">
      <c r="A102" s="262"/>
      <c r="E102" s="271" t="s">
        <v>440</v>
      </c>
      <c r="F102" s="287"/>
      <c r="G102" s="266">
        <f>SUM(G93:G100)</f>
        <v>0</v>
      </c>
      <c r="H102" s="265"/>
    </row>
    <row r="103" spans="1:8" ht="15" customHeight="1" thickBot="1">
      <c r="A103" s="272"/>
      <c r="B103" s="273"/>
      <c r="C103" s="273"/>
      <c r="D103" s="273"/>
      <c r="E103" s="273"/>
      <c r="F103" s="288"/>
      <c r="G103" s="274"/>
      <c r="H103" s="275"/>
    </row>
    <row r="104" spans="1:8" ht="15" customHeight="1" thickTop="1" thickBot="1">
      <c r="A104" s="289"/>
      <c r="B104" s="290"/>
      <c r="C104" s="290"/>
      <c r="D104" s="290"/>
      <c r="E104" s="290"/>
      <c r="F104" s="290"/>
      <c r="G104" s="292"/>
      <c r="H104" s="293"/>
    </row>
    <row r="105" spans="1:8" ht="15" customHeight="1">
      <c r="A105" s="262"/>
      <c r="G105" s="266"/>
      <c r="H105" s="265"/>
    </row>
    <row r="106" spans="1:8" ht="15" customHeight="1">
      <c r="A106" s="262"/>
      <c r="G106" s="266"/>
      <c r="H106" s="265"/>
    </row>
    <row r="107" spans="1:8" ht="15" customHeight="1">
      <c r="A107" s="262"/>
      <c r="G107" s="266"/>
      <c r="H107" s="265"/>
    </row>
    <row r="108" spans="1:8" ht="15" customHeight="1">
      <c r="A108" s="262"/>
      <c r="B108" s="263" t="s">
        <v>441</v>
      </c>
      <c r="G108" s="264" t="s">
        <v>395</v>
      </c>
      <c r="H108" s="265"/>
    </row>
    <row r="109" spans="1:8" ht="15" customHeight="1">
      <c r="A109" s="262"/>
      <c r="G109" s="264" t="s">
        <v>4</v>
      </c>
      <c r="H109" s="265"/>
    </row>
    <row r="110" spans="1:8" ht="15" customHeight="1">
      <c r="A110" s="262"/>
      <c r="G110" s="264"/>
      <c r="H110" s="265"/>
    </row>
    <row r="111" spans="1:8" ht="15" customHeight="1">
      <c r="A111" s="262"/>
      <c r="C111" s="218" t="s">
        <v>442</v>
      </c>
      <c r="G111" s="266">
        <f>G13</f>
        <v>50000</v>
      </c>
      <c r="H111" s="265"/>
    </row>
    <row r="112" spans="1:8" ht="15" customHeight="1">
      <c r="A112" s="262"/>
      <c r="G112" s="266"/>
      <c r="H112" s="265"/>
    </row>
    <row r="113" spans="1:8" ht="15" customHeight="1">
      <c r="A113" s="262"/>
      <c r="C113" s="218" t="s">
        <v>443</v>
      </c>
      <c r="G113" s="266">
        <f>G60</f>
        <v>0</v>
      </c>
      <c r="H113" s="265"/>
    </row>
    <row r="114" spans="1:8" ht="15" customHeight="1">
      <c r="A114" s="262"/>
      <c r="G114" s="266"/>
      <c r="H114" s="265"/>
    </row>
    <row r="115" spans="1:8" ht="15" customHeight="1">
      <c r="A115" s="262"/>
      <c r="C115" s="218" t="s">
        <v>444</v>
      </c>
      <c r="G115" s="266">
        <f>G74</f>
        <v>0</v>
      </c>
      <c r="H115" s="265"/>
    </row>
    <row r="116" spans="1:8" ht="15" customHeight="1">
      <c r="A116" s="262"/>
      <c r="G116" s="266"/>
      <c r="H116" s="265"/>
    </row>
    <row r="117" spans="1:8" ht="15" customHeight="1">
      <c r="A117" s="262"/>
      <c r="C117" s="218" t="s">
        <v>445</v>
      </c>
      <c r="G117" s="266">
        <f>G87</f>
        <v>0</v>
      </c>
      <c r="H117" s="265"/>
    </row>
    <row r="118" spans="1:8" ht="15" customHeight="1">
      <c r="A118" s="262"/>
      <c r="G118" s="266"/>
      <c r="H118" s="265"/>
    </row>
    <row r="119" spans="1:8" ht="15" customHeight="1">
      <c r="A119" s="262"/>
      <c r="C119" s="218" t="s">
        <v>446</v>
      </c>
      <c r="G119" s="266">
        <f>G102</f>
        <v>0</v>
      </c>
      <c r="H119" s="265"/>
    </row>
    <row r="120" spans="1:8" ht="15" customHeight="1">
      <c r="A120" s="262"/>
      <c r="G120" s="266"/>
      <c r="H120" s="265"/>
    </row>
    <row r="121" spans="1:8" ht="15" customHeight="1">
      <c r="A121" s="262"/>
      <c r="G121" s="266"/>
      <c r="H121" s="265"/>
    </row>
    <row r="122" spans="1:8" ht="15" customHeight="1" thickBot="1">
      <c r="A122" s="301"/>
      <c r="B122" s="302"/>
      <c r="C122" s="302"/>
      <c r="D122" s="302"/>
      <c r="E122" s="302"/>
      <c r="F122" s="302"/>
      <c r="G122" s="303"/>
      <c r="H122" s="304"/>
    </row>
    <row r="123" spans="1:8" ht="15" customHeight="1">
      <c r="A123" s="262"/>
      <c r="G123" s="266"/>
      <c r="H123" s="265"/>
    </row>
    <row r="124" spans="1:8" ht="15" customHeight="1">
      <c r="A124" s="262"/>
      <c r="E124" s="271" t="s">
        <v>447</v>
      </c>
      <c r="G124" s="266">
        <f>SUM(G111:G122)</f>
        <v>50000</v>
      </c>
      <c r="H124" s="265"/>
    </row>
    <row r="125" spans="1:8" ht="15" customHeight="1" thickBot="1">
      <c r="A125" s="301"/>
      <c r="B125" s="302"/>
      <c r="C125" s="302"/>
      <c r="D125" s="302"/>
      <c r="E125" s="302"/>
      <c r="F125" s="302"/>
      <c r="G125" s="303"/>
      <c r="H125" s="304"/>
    </row>
    <row r="126" spans="1:8">
      <c r="G126" s="305"/>
    </row>
    <row r="127" spans="1:8">
      <c r="G127" s="305"/>
    </row>
    <row r="128" spans="1:8">
      <c r="G128" s="305"/>
    </row>
    <row r="129" spans="7:7">
      <c r="G129" s="305"/>
    </row>
    <row r="130" spans="7:7">
      <c r="G130" s="305"/>
    </row>
    <row r="131" spans="7:7">
      <c r="G131" s="305"/>
    </row>
    <row r="132" spans="7:7">
      <c r="G132" s="305"/>
    </row>
    <row r="133" spans="7:7">
      <c r="G133" s="305"/>
    </row>
    <row r="134" spans="7:7">
      <c r="G134" s="305"/>
    </row>
    <row r="135" spans="7:7">
      <c r="G135" s="305"/>
    </row>
    <row r="136" spans="7:7">
      <c r="G136" s="305"/>
    </row>
    <row r="137" spans="7:7">
      <c r="G137" s="305"/>
    </row>
    <row r="138" spans="7:7">
      <c r="G138" s="305"/>
    </row>
    <row r="139" spans="7:7">
      <c r="G139" s="305"/>
    </row>
    <row r="140" spans="7:7">
      <c r="G140" s="305"/>
    </row>
    <row r="141" spans="7:7">
      <c r="G141" s="305"/>
    </row>
    <row r="142" spans="7:7">
      <c r="G142" s="305"/>
    </row>
    <row r="143" spans="7:7">
      <c r="G143" s="305"/>
    </row>
    <row r="144" spans="7:7">
      <c r="G144" s="305"/>
    </row>
    <row r="145" spans="7:7">
      <c r="G145" s="305"/>
    </row>
    <row r="146" spans="7:7">
      <c r="G146" s="305"/>
    </row>
    <row r="147" spans="7:7">
      <c r="G147" s="305"/>
    </row>
    <row r="148" spans="7:7">
      <c r="G148" s="305"/>
    </row>
    <row r="149" spans="7:7">
      <c r="G149" s="305"/>
    </row>
  </sheetData>
  <mergeCells count="9">
    <mergeCell ref="B93:E93"/>
    <mergeCell ref="B97:E97"/>
    <mergeCell ref="C99:E99"/>
    <mergeCell ref="B18:F18"/>
    <mergeCell ref="B39:F39"/>
    <mergeCell ref="B67:E67"/>
    <mergeCell ref="B71:E71"/>
    <mergeCell ref="B80:E80"/>
    <mergeCell ref="B84:E84"/>
  </mergeCells>
  <pageMargins left="0.70866141732283472" right="0.70866141732283472" top="0.74803149606299213" bottom="0.74803149606299213" header="0.31496062992125984" footer="0.31496062992125984"/>
  <pageSetup paperSize="9" scale="91" orientation="portrait" r:id="rId1"/>
  <rowBreaks count="2" manualBreakCount="2">
    <brk id="62" max="16383" man="1"/>
    <brk id="104"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06BEAA4E3BF749859620143C9F270E" ma:contentTypeVersion="19" ma:contentTypeDescription="Create a new document." ma:contentTypeScope="" ma:versionID="07f345565b42aa5b34fd0e1e7ce420a5">
  <xsd:schema xmlns:xsd="http://www.w3.org/2001/XMLSchema" xmlns:xs="http://www.w3.org/2001/XMLSchema" xmlns:p="http://schemas.microsoft.com/office/2006/metadata/properties" xmlns:ns2="1eee4543-c4eb-472d-9fe1-235041ba333d" xmlns:ns3="5d38e390-814b-466a-ac2e-0b450b575bf2" xmlns:ns4="5849e390-3ec1-402e-9240-a3e34b85f545" targetNamespace="http://schemas.microsoft.com/office/2006/metadata/properties" ma:root="true" ma:fieldsID="b777c6a65c3c2bb8657c61de9c4232e9" ns2:_="" ns3:_="" ns4:_="">
    <xsd:import namespace="1eee4543-c4eb-472d-9fe1-235041ba333d"/>
    <xsd:import namespace="5d38e390-814b-466a-ac2e-0b450b575bf2"/>
    <xsd:import namespace="5849e390-3ec1-402e-9240-a3e34b85f545"/>
    <xsd:element name="properties">
      <xsd:complexType>
        <xsd:sequence>
          <xsd:element name="documentManagement">
            <xsd:complexType>
              <xsd:all>
                <xsd:element ref="ns2:Postmark"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2:lcf76f155ced4ddcb4097134ff3c332f" minOccurs="0"/>
                <xsd:element ref="ns4:TaxCatchAll" minOccurs="0"/>
                <xsd:element ref="ns2:MediaServiceObjectDetectorVersions"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ee4543-c4eb-472d-9fe1-235041ba333d" elementFormDefault="qualified">
    <xsd:import namespace="http://schemas.microsoft.com/office/2006/documentManagement/types"/>
    <xsd:import namespace="http://schemas.microsoft.com/office/infopath/2007/PartnerControls"/>
    <xsd:element name="Postmark" ma:index="8" nillable="true" ma:displayName="Postmark" ma:default="[today]" ma:format="DateTime" ma:internalName="Postmark">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0d6af5e-d018-4566-81cb-bde2c61e186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LengthInSeconds" ma:index="26"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d38e390-814b-466a-ac2e-0b450b575bf2"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849e390-3ec1-402e-9240-a3e34b85f54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1a861542-f70f-47c0-a88e-6622203a004e}" ma:internalName="TaxCatchAll" ma:showField="CatchAllData" ma:web="5d38e390-814b-466a-ac2e-0b450b575bf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eee4543-c4eb-472d-9fe1-235041ba333d">
      <Terms xmlns="http://schemas.microsoft.com/office/infopath/2007/PartnerControls"/>
    </lcf76f155ced4ddcb4097134ff3c332f>
    <TaxCatchAll xmlns="5849e390-3ec1-402e-9240-a3e34b85f545" xsi:nil="true"/>
    <Postmark xmlns="1eee4543-c4eb-472d-9fe1-235041ba333d">2025-09-15T15:08:32+00:00</Postmark>
  </documentManagement>
</p:properties>
</file>

<file path=customXml/itemProps1.xml><?xml version="1.0" encoding="utf-8"?>
<ds:datastoreItem xmlns:ds="http://schemas.openxmlformats.org/officeDocument/2006/customXml" ds:itemID="{1E76265D-6DD7-4907-80D5-F0A3042E161E}"/>
</file>

<file path=customXml/itemProps2.xml><?xml version="1.0" encoding="utf-8"?>
<ds:datastoreItem xmlns:ds="http://schemas.openxmlformats.org/officeDocument/2006/customXml" ds:itemID="{5709CBEB-8ACC-4A97-9808-BB8AB7BA9B84}">
  <ds:schemaRefs>
    <ds:schemaRef ds:uri="http://schemas.microsoft.com/sharepoint/v3/contenttype/forms"/>
  </ds:schemaRefs>
</ds:datastoreItem>
</file>

<file path=customXml/itemProps3.xml><?xml version="1.0" encoding="utf-8"?>
<ds:datastoreItem xmlns:ds="http://schemas.openxmlformats.org/officeDocument/2006/customXml" ds:itemID="{98DE54CB-9A61-418E-B0CC-0F6029888E60}">
  <ds:schemaRefs>
    <ds:schemaRef ds:uri="http://schemas.microsoft.com/office/2006/metadata/properties"/>
    <ds:schemaRef ds:uri="http://schemas.microsoft.com/office/infopath/2007/PartnerControls"/>
    <ds:schemaRef ds:uri="5db652ed-ecc5-4fa1-8c8c-f8660c417ee6"/>
    <ds:schemaRef ds:uri="476ee0c3-3636-489b-a55f-e0c1a4420cf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Main Summary</vt:lpstr>
      <vt:lpstr>Summary 2.1</vt:lpstr>
      <vt:lpstr>Detailed 2.2</vt:lpstr>
      <vt:lpstr>2.3 Preliminaries</vt:lpstr>
      <vt:lpstr>2.4 Other costs</vt:lpstr>
      <vt:lpstr>2.5 Client Contingencies</vt:lpstr>
      <vt:lpstr>'2.3 Preliminaries'!Print_Area</vt:lpstr>
      <vt:lpstr>'2.4 Other costs'!Print_Area</vt:lpstr>
      <vt:lpstr>'2.5 Client Contingencies'!Print_Area</vt:lpstr>
      <vt:lpstr>'Detailed 2.2'!Print_Area</vt:lpstr>
      <vt:lpstr>'Main Summary'!Print_Area</vt:lpstr>
      <vt:lpstr>'Summary 2.1'!Print_Area</vt:lpstr>
      <vt:lpstr>'2.3 Preliminaries'!Print_Titles</vt:lpstr>
      <vt:lpstr>'2.5 Client Contingencies'!Print_Titles</vt:lpstr>
      <vt:lpstr>'Detailed 2.2'!Print_Titles</vt:lpstr>
    </vt:vector>
  </TitlesOfParts>
  <Manager/>
  <Company>Sweett Group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Irving, Aidan</dc:creator>
  <cp:keywords/>
  <dc:description/>
  <cp:lastModifiedBy>Aidan Irving</cp:lastModifiedBy>
  <cp:revision/>
  <cp:lastPrinted>2025-09-09T09:46:36Z</cp:lastPrinted>
  <dcterms:created xsi:type="dcterms:W3CDTF">2016-06-02T14:32:46Z</dcterms:created>
  <dcterms:modified xsi:type="dcterms:W3CDTF">2025-09-15T14:18:19Z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0x010100FD06BEAA4E3BF749859620143C9F270E</vt:lpwstr>
  </property>
  <property fmtid="{D5CDD505-2E9C-101B-9397-08002B2CF9AE}" pid="3" name="MediaServiceImageTags">
    <vt:lpwstr/>
  </property>
</Properties>
</file>